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525" windowWidth="14805" windowHeight="7590" firstSheet="1" activeTab="1"/>
  </bookViews>
  <sheets>
    <sheet name="Криулино СОШ" sheetId="1" r:id="rId1"/>
    <sheet name="Тавра СОШ" sheetId="5" r:id="rId2"/>
  </sheets>
  <definedNames>
    <definedName name="_xlnm.Print_Area" localSheetId="0">'Криулино СОШ'!$A$1:$I$191</definedName>
  </definedNames>
  <calcPr calcId="124519"/>
</workbook>
</file>

<file path=xl/calcChain.xml><?xml version="1.0" encoding="utf-8"?>
<calcChain xmlns="http://schemas.openxmlformats.org/spreadsheetml/2006/main">
  <c r="F69" i="5"/>
  <c r="I180" l="1"/>
  <c r="H180"/>
  <c r="G180"/>
  <c r="D180" s="1"/>
  <c r="C180"/>
  <c r="F180" s="1"/>
  <c r="G179"/>
  <c r="F179"/>
  <c r="D179"/>
  <c r="I176"/>
  <c r="I190" s="1"/>
  <c r="H176"/>
  <c r="H190" s="1"/>
  <c r="G176"/>
  <c r="D176" s="1"/>
  <c r="C176"/>
  <c r="C190" s="1"/>
  <c r="I175"/>
  <c r="I189" s="1"/>
  <c r="H175"/>
  <c r="H189" s="1"/>
  <c r="C175"/>
  <c r="C189" s="1"/>
  <c r="I174"/>
  <c r="I188" s="1"/>
  <c r="H174"/>
  <c r="H188" s="1"/>
  <c r="C174"/>
  <c r="C188" s="1"/>
  <c r="I173"/>
  <c r="I187" s="1"/>
  <c r="H173"/>
  <c r="H187" s="1"/>
  <c r="C173"/>
  <c r="C187" s="1"/>
  <c r="I172"/>
  <c r="I186" s="1"/>
  <c r="H172"/>
  <c r="H186" s="1"/>
  <c r="G172"/>
  <c r="D172" s="1"/>
  <c r="C172"/>
  <c r="C186" s="1"/>
  <c r="I171"/>
  <c r="I185" s="1"/>
  <c r="H171"/>
  <c r="H185" s="1"/>
  <c r="C171"/>
  <c r="C185" s="1"/>
  <c r="I170"/>
  <c r="I184" s="1"/>
  <c r="H170"/>
  <c r="H184" s="1"/>
  <c r="C170"/>
  <c r="C184" s="1"/>
  <c r="I169"/>
  <c r="I183" s="1"/>
  <c r="H169"/>
  <c r="H183" s="1"/>
  <c r="C169"/>
  <c r="C183" s="1"/>
  <c r="I168"/>
  <c r="I182" s="1"/>
  <c r="H168"/>
  <c r="H182" s="1"/>
  <c r="C168"/>
  <c r="C182" s="1"/>
  <c r="H167"/>
  <c r="G166"/>
  <c r="F166"/>
  <c r="D166"/>
  <c r="G164"/>
  <c r="F164"/>
  <c r="F173" s="1"/>
  <c r="F187" s="1"/>
  <c r="D164"/>
  <c r="G162"/>
  <c r="F162"/>
  <c r="F172" s="1"/>
  <c r="F186" s="1"/>
  <c r="D162"/>
  <c r="G160"/>
  <c r="F160"/>
  <c r="F176" s="1"/>
  <c r="F190" s="1"/>
  <c r="D160"/>
  <c r="G159"/>
  <c r="F159"/>
  <c r="F175" s="1"/>
  <c r="D159"/>
  <c r="G158"/>
  <c r="F158"/>
  <c r="F174" s="1"/>
  <c r="F188" s="1"/>
  <c r="D158"/>
  <c r="G157"/>
  <c r="F157"/>
  <c r="F171" s="1"/>
  <c r="F185" s="1"/>
  <c r="D157"/>
  <c r="G156"/>
  <c r="F156"/>
  <c r="F170" s="1"/>
  <c r="F184" s="1"/>
  <c r="D156"/>
  <c r="G155"/>
  <c r="F155"/>
  <c r="F169" s="1"/>
  <c r="D155"/>
  <c r="G154"/>
  <c r="F154"/>
  <c r="F168" s="1"/>
  <c r="D154"/>
  <c r="I153"/>
  <c r="H153"/>
  <c r="G153" s="1"/>
  <c r="D153" s="1"/>
  <c r="C153"/>
  <c r="G152"/>
  <c r="F152"/>
  <c r="D152"/>
  <c r="G151"/>
  <c r="F151"/>
  <c r="D151"/>
  <c r="I150"/>
  <c r="I149" s="1"/>
  <c r="H150"/>
  <c r="G150" s="1"/>
  <c r="G149" s="1"/>
  <c r="C150"/>
  <c r="F150" s="1"/>
  <c r="F149" s="1"/>
  <c r="C149"/>
  <c r="I134"/>
  <c r="H134"/>
  <c r="G134" s="1"/>
  <c r="D134" s="1"/>
  <c r="C134"/>
  <c r="F134" s="1"/>
  <c r="G133"/>
  <c r="F133"/>
  <c r="D133"/>
  <c r="I130"/>
  <c r="I144" s="1"/>
  <c r="H130"/>
  <c r="H144" s="1"/>
  <c r="G144" s="1"/>
  <c r="D144" s="1"/>
  <c r="C130"/>
  <c r="C144" s="1"/>
  <c r="I129"/>
  <c r="I143" s="1"/>
  <c r="H129"/>
  <c r="H143" s="1"/>
  <c r="C129"/>
  <c r="C143" s="1"/>
  <c r="I128"/>
  <c r="I142" s="1"/>
  <c r="H128"/>
  <c r="H142" s="1"/>
  <c r="G142" s="1"/>
  <c r="D142" s="1"/>
  <c r="C128"/>
  <c r="C142" s="1"/>
  <c r="I127"/>
  <c r="I141" s="1"/>
  <c r="H127"/>
  <c r="H141" s="1"/>
  <c r="C127"/>
  <c r="C141" s="1"/>
  <c r="I126"/>
  <c r="I140" s="1"/>
  <c r="H126"/>
  <c r="H140" s="1"/>
  <c r="G140" s="1"/>
  <c r="D140" s="1"/>
  <c r="C126"/>
  <c r="C140" s="1"/>
  <c r="I125"/>
  <c r="I139" s="1"/>
  <c r="H125"/>
  <c r="H139" s="1"/>
  <c r="C125"/>
  <c r="C139" s="1"/>
  <c r="I124"/>
  <c r="I138" s="1"/>
  <c r="H124"/>
  <c r="H138" s="1"/>
  <c r="C124"/>
  <c r="C138" s="1"/>
  <c r="I123"/>
  <c r="I137" s="1"/>
  <c r="H123"/>
  <c r="H137" s="1"/>
  <c r="C123"/>
  <c r="C137" s="1"/>
  <c r="I122"/>
  <c r="I136" s="1"/>
  <c r="H122"/>
  <c r="H136" s="1"/>
  <c r="C122"/>
  <c r="C136" s="1"/>
  <c r="I121"/>
  <c r="G120"/>
  <c r="F120"/>
  <c r="D120"/>
  <c r="G118"/>
  <c r="F118"/>
  <c r="F127" s="1"/>
  <c r="F141" s="1"/>
  <c r="D118"/>
  <c r="G116"/>
  <c r="F116"/>
  <c r="F126" s="1"/>
  <c r="F140" s="1"/>
  <c r="D116"/>
  <c r="G114"/>
  <c r="F114"/>
  <c r="F130" s="1"/>
  <c r="F144" s="1"/>
  <c r="D114"/>
  <c r="G113"/>
  <c r="F113"/>
  <c r="F129" s="1"/>
  <c r="F143" s="1"/>
  <c r="D113"/>
  <c r="G112"/>
  <c r="F112"/>
  <c r="F128" s="1"/>
  <c r="F142" s="1"/>
  <c r="D112"/>
  <c r="G111"/>
  <c r="F111"/>
  <c r="F125" s="1"/>
  <c r="F139" s="1"/>
  <c r="D111"/>
  <c r="G110"/>
  <c r="F110"/>
  <c r="F124" s="1"/>
  <c r="F138" s="1"/>
  <c r="D110"/>
  <c r="G109"/>
  <c r="F109"/>
  <c r="F123" s="1"/>
  <c r="D109"/>
  <c r="G108"/>
  <c r="F108"/>
  <c r="D108"/>
  <c r="I107"/>
  <c r="H107"/>
  <c r="C107"/>
  <c r="G106"/>
  <c r="F106"/>
  <c r="D106"/>
  <c r="G105"/>
  <c r="F105"/>
  <c r="D105"/>
  <c r="D104" s="1"/>
  <c r="D103" s="1"/>
  <c r="I104"/>
  <c r="H104"/>
  <c r="G104" s="1"/>
  <c r="G103" s="1"/>
  <c r="C104"/>
  <c r="F104" s="1"/>
  <c r="F103" s="1"/>
  <c r="I103"/>
  <c r="C103"/>
  <c r="I88"/>
  <c r="H88"/>
  <c r="G88" s="1"/>
  <c r="D88" s="1"/>
  <c r="C88"/>
  <c r="F88" s="1"/>
  <c r="G87"/>
  <c r="F87"/>
  <c r="D87"/>
  <c r="I84"/>
  <c r="I98" s="1"/>
  <c r="H84"/>
  <c r="H98" s="1"/>
  <c r="G98" s="1"/>
  <c r="D98" s="1"/>
  <c r="C84"/>
  <c r="C98" s="1"/>
  <c r="I83"/>
  <c r="I97" s="1"/>
  <c r="H83"/>
  <c r="H97" s="1"/>
  <c r="C83"/>
  <c r="C97" s="1"/>
  <c r="I82"/>
  <c r="I96" s="1"/>
  <c r="H82"/>
  <c r="H96" s="1"/>
  <c r="G96" s="1"/>
  <c r="D96" s="1"/>
  <c r="C82"/>
  <c r="C96" s="1"/>
  <c r="I81"/>
  <c r="I95" s="1"/>
  <c r="H81"/>
  <c r="H95" s="1"/>
  <c r="C81"/>
  <c r="C95" s="1"/>
  <c r="I80"/>
  <c r="I94" s="1"/>
  <c r="H80"/>
  <c r="H94" s="1"/>
  <c r="G94" s="1"/>
  <c r="D94" s="1"/>
  <c r="C80"/>
  <c r="C94" s="1"/>
  <c r="I79"/>
  <c r="I93" s="1"/>
  <c r="H79"/>
  <c r="H93" s="1"/>
  <c r="C79"/>
  <c r="C93" s="1"/>
  <c r="I78"/>
  <c r="I92" s="1"/>
  <c r="H78"/>
  <c r="H92" s="1"/>
  <c r="G92" s="1"/>
  <c r="D92" s="1"/>
  <c r="C78"/>
  <c r="C92" s="1"/>
  <c r="I77"/>
  <c r="I91" s="1"/>
  <c r="H77"/>
  <c r="H91" s="1"/>
  <c r="C77"/>
  <c r="C91" s="1"/>
  <c r="I76"/>
  <c r="I90" s="1"/>
  <c r="H76"/>
  <c r="H90" s="1"/>
  <c r="C76"/>
  <c r="C90" s="1"/>
  <c r="I75"/>
  <c r="G74"/>
  <c r="F74"/>
  <c r="D74"/>
  <c r="G72"/>
  <c r="F72"/>
  <c r="F81" s="1"/>
  <c r="F95" s="1"/>
  <c r="D72"/>
  <c r="G70"/>
  <c r="D70" s="1"/>
  <c r="F70"/>
  <c r="F80" s="1"/>
  <c r="F94" s="1"/>
  <c r="G68"/>
  <c r="F68"/>
  <c r="F84" s="1"/>
  <c r="F98" s="1"/>
  <c r="D68"/>
  <c r="G67"/>
  <c r="F67"/>
  <c r="F83" s="1"/>
  <c r="F97" s="1"/>
  <c r="D67"/>
  <c r="G66"/>
  <c r="F66"/>
  <c r="F82" s="1"/>
  <c r="F96" s="1"/>
  <c r="D66"/>
  <c r="G65"/>
  <c r="F65"/>
  <c r="F79" s="1"/>
  <c r="F93" s="1"/>
  <c r="D65"/>
  <c r="G64"/>
  <c r="F64"/>
  <c r="F78" s="1"/>
  <c r="F92" s="1"/>
  <c r="D64"/>
  <c r="G63"/>
  <c r="F63"/>
  <c r="F77" s="1"/>
  <c r="D63"/>
  <c r="G62"/>
  <c r="D62" s="1"/>
  <c r="F62"/>
  <c r="F76" s="1"/>
  <c r="I61"/>
  <c r="H61"/>
  <c r="C61"/>
  <c r="G60"/>
  <c r="F60"/>
  <c r="D60"/>
  <c r="G59"/>
  <c r="F59"/>
  <c r="D59"/>
  <c r="I58"/>
  <c r="I57" s="1"/>
  <c r="H58"/>
  <c r="C58"/>
  <c r="F58" s="1"/>
  <c r="F57" s="1"/>
  <c r="H57"/>
  <c r="H42"/>
  <c r="G42" s="1"/>
  <c r="D42" s="1"/>
  <c r="I42"/>
  <c r="C42"/>
  <c r="F42" s="1"/>
  <c r="I38"/>
  <c r="I37"/>
  <c r="I36"/>
  <c r="I35"/>
  <c r="I34"/>
  <c r="I33"/>
  <c r="I32"/>
  <c r="I31"/>
  <c r="I30"/>
  <c r="H38"/>
  <c r="H37"/>
  <c r="H36"/>
  <c r="H35"/>
  <c r="H34"/>
  <c r="H33"/>
  <c r="H32"/>
  <c r="H31"/>
  <c r="H30"/>
  <c r="C38"/>
  <c r="C37"/>
  <c r="C36"/>
  <c r="C35"/>
  <c r="C34"/>
  <c r="C31"/>
  <c r="C29" s="1"/>
  <c r="C32"/>
  <c r="C33"/>
  <c r="C30"/>
  <c r="G170" l="1"/>
  <c r="D170" s="1"/>
  <c r="G174"/>
  <c r="D174" s="1"/>
  <c r="G138"/>
  <c r="D138" s="1"/>
  <c r="G168"/>
  <c r="D168" s="1"/>
  <c r="F122"/>
  <c r="F107"/>
  <c r="G61"/>
  <c r="D61" s="1"/>
  <c r="C75"/>
  <c r="H103"/>
  <c r="G107"/>
  <c r="D107" s="1"/>
  <c r="H121"/>
  <c r="H131" s="1"/>
  <c r="H149"/>
  <c r="H177" s="1"/>
  <c r="D150"/>
  <c r="D149" s="1"/>
  <c r="F189"/>
  <c r="C167"/>
  <c r="C177" s="1"/>
  <c r="I167"/>
  <c r="G167" s="1"/>
  <c r="G169"/>
  <c r="D169" s="1"/>
  <c r="G184"/>
  <c r="D184" s="1"/>
  <c r="G171"/>
  <c r="D171" s="1"/>
  <c r="G186"/>
  <c r="D186" s="1"/>
  <c r="G173"/>
  <c r="D173" s="1"/>
  <c r="G188"/>
  <c r="D188" s="1"/>
  <c r="G175"/>
  <c r="D175" s="1"/>
  <c r="G190"/>
  <c r="D190" s="1"/>
  <c r="C121"/>
  <c r="C131" s="1"/>
  <c r="I131"/>
  <c r="F183"/>
  <c r="G182"/>
  <c r="H191"/>
  <c r="H181" s="1"/>
  <c r="F167"/>
  <c r="F177" s="1"/>
  <c r="F182"/>
  <c r="C191"/>
  <c r="I191"/>
  <c r="I181" s="1"/>
  <c r="G183"/>
  <c r="D183" s="1"/>
  <c r="G185"/>
  <c r="D185" s="1"/>
  <c r="G187"/>
  <c r="D187" s="1"/>
  <c r="G189"/>
  <c r="D189" s="1"/>
  <c r="F153"/>
  <c r="F137"/>
  <c r="G136"/>
  <c r="H145"/>
  <c r="H135" s="1"/>
  <c r="F121"/>
  <c r="F131" s="1"/>
  <c r="F136"/>
  <c r="F145" s="1"/>
  <c r="C145"/>
  <c r="I145"/>
  <c r="I135" s="1"/>
  <c r="G137"/>
  <c r="D137" s="1"/>
  <c r="G139"/>
  <c r="D139" s="1"/>
  <c r="G141"/>
  <c r="D141" s="1"/>
  <c r="G143"/>
  <c r="D143" s="1"/>
  <c r="G121"/>
  <c r="G122"/>
  <c r="D122" s="1"/>
  <c r="G123"/>
  <c r="D123" s="1"/>
  <c r="G124"/>
  <c r="D124" s="1"/>
  <c r="G125"/>
  <c r="D125" s="1"/>
  <c r="G126"/>
  <c r="D126" s="1"/>
  <c r="G127"/>
  <c r="D127" s="1"/>
  <c r="G128"/>
  <c r="D128" s="1"/>
  <c r="G129"/>
  <c r="D129" s="1"/>
  <c r="G130"/>
  <c r="D130" s="1"/>
  <c r="H75"/>
  <c r="H85" s="1"/>
  <c r="I85"/>
  <c r="G58"/>
  <c r="G57" s="1"/>
  <c r="D58"/>
  <c r="D57" s="1"/>
  <c r="C57"/>
  <c r="C85" s="1"/>
  <c r="F91"/>
  <c r="F61"/>
  <c r="G90"/>
  <c r="H99"/>
  <c r="H89" s="1"/>
  <c r="F75"/>
  <c r="F85" s="1"/>
  <c r="F90"/>
  <c r="C99"/>
  <c r="I99"/>
  <c r="I89" s="1"/>
  <c r="G91"/>
  <c r="D91" s="1"/>
  <c r="G93"/>
  <c r="D93" s="1"/>
  <c r="G95"/>
  <c r="D95" s="1"/>
  <c r="G97"/>
  <c r="D97" s="1"/>
  <c r="G76"/>
  <c r="D76" s="1"/>
  <c r="G77"/>
  <c r="D77" s="1"/>
  <c r="G78"/>
  <c r="D78" s="1"/>
  <c r="G79"/>
  <c r="D79" s="1"/>
  <c r="G80"/>
  <c r="D80" s="1"/>
  <c r="G81"/>
  <c r="D81" s="1"/>
  <c r="G82"/>
  <c r="D82" s="1"/>
  <c r="G83"/>
  <c r="D83" s="1"/>
  <c r="G84"/>
  <c r="D84" s="1"/>
  <c r="C12"/>
  <c r="C11" s="1"/>
  <c r="C39" s="1"/>
  <c r="D167" l="1"/>
  <c r="D177" s="1"/>
  <c r="G177"/>
  <c r="I177"/>
  <c r="F99"/>
  <c r="G75"/>
  <c r="F191"/>
  <c r="G191"/>
  <c r="D182"/>
  <c r="D191" s="1"/>
  <c r="G131"/>
  <c r="D121"/>
  <c r="D131" s="1"/>
  <c r="G145"/>
  <c r="D136"/>
  <c r="D145" s="1"/>
  <c r="D75"/>
  <c r="D85" s="1"/>
  <c r="G99"/>
  <c r="D90"/>
  <c r="D99" s="1"/>
  <c r="I52"/>
  <c r="C52"/>
  <c r="I51"/>
  <c r="C51"/>
  <c r="I50"/>
  <c r="C50"/>
  <c r="I49"/>
  <c r="C49"/>
  <c r="I48"/>
  <c r="C48"/>
  <c r="I47"/>
  <c r="C47"/>
  <c r="C46"/>
  <c r="C45"/>
  <c r="C44"/>
  <c r="G41"/>
  <c r="F41"/>
  <c r="D41"/>
  <c r="H52"/>
  <c r="G52" s="1"/>
  <c r="H51"/>
  <c r="G51" s="1"/>
  <c r="H50"/>
  <c r="G50" s="1"/>
  <c r="H49"/>
  <c r="G49" s="1"/>
  <c r="H48"/>
  <c r="G48" s="1"/>
  <c r="H47"/>
  <c r="G47" s="1"/>
  <c r="I46"/>
  <c r="G32"/>
  <c r="I45"/>
  <c r="H45"/>
  <c r="I44"/>
  <c r="G30"/>
  <c r="I29"/>
  <c r="G28"/>
  <c r="F28"/>
  <c r="G26"/>
  <c r="F26"/>
  <c r="F35" s="1"/>
  <c r="F49" s="1"/>
  <c r="D26"/>
  <c r="G24"/>
  <c r="F24"/>
  <c r="F34" s="1"/>
  <c r="F48" s="1"/>
  <c r="G22"/>
  <c r="F22"/>
  <c r="F38" s="1"/>
  <c r="F52" s="1"/>
  <c r="D22"/>
  <c r="G21"/>
  <c r="F21"/>
  <c r="F37" s="1"/>
  <c r="F51" s="1"/>
  <c r="G20"/>
  <c r="F20"/>
  <c r="F36" s="1"/>
  <c r="F50" s="1"/>
  <c r="G19"/>
  <c r="F19"/>
  <c r="F33" s="1"/>
  <c r="F47" s="1"/>
  <c r="D19"/>
  <c r="G18"/>
  <c r="F18"/>
  <c r="F32" s="1"/>
  <c r="F46" s="1"/>
  <c r="D18"/>
  <c r="G17"/>
  <c r="F17"/>
  <c r="F31" s="1"/>
  <c r="G16"/>
  <c r="F16"/>
  <c r="I15"/>
  <c r="H15"/>
  <c r="G15" s="1"/>
  <c r="C15"/>
  <c r="G14"/>
  <c r="D14" s="1"/>
  <c r="F14"/>
  <c r="G13"/>
  <c r="D13" s="1"/>
  <c r="D12" s="1"/>
  <c r="D11" s="1"/>
  <c r="F13"/>
  <c r="I12"/>
  <c r="I11" s="1"/>
  <c r="H12"/>
  <c r="H11" s="1"/>
  <c r="F12"/>
  <c r="F15" l="1"/>
  <c r="F30"/>
  <c r="F29" s="1"/>
  <c r="I39"/>
  <c r="G85"/>
  <c r="D28"/>
  <c r="D49"/>
  <c r="D48"/>
  <c r="D24"/>
  <c r="D52"/>
  <c r="D21"/>
  <c r="D51"/>
  <c r="D20"/>
  <c r="D50"/>
  <c r="D47"/>
  <c r="D32"/>
  <c r="D17"/>
  <c r="G31"/>
  <c r="D16"/>
  <c r="D30"/>
  <c r="D15"/>
  <c r="F45"/>
  <c r="F11"/>
  <c r="C53"/>
  <c r="G33"/>
  <c r="G34"/>
  <c r="G35"/>
  <c r="G36"/>
  <c r="G37"/>
  <c r="G38"/>
  <c r="G45"/>
  <c r="I53"/>
  <c r="I43" s="1"/>
  <c r="F44"/>
  <c r="H44"/>
  <c r="H46"/>
  <c r="G46" s="1"/>
  <c r="G12"/>
  <c r="G11" s="1"/>
  <c r="H29"/>
  <c r="H39" s="1"/>
  <c r="F39" l="1"/>
  <c r="D35"/>
  <c r="D34"/>
  <c r="D38"/>
  <c r="D37"/>
  <c r="D36"/>
  <c r="D33"/>
  <c r="D46"/>
  <c r="D45"/>
  <c r="D31"/>
  <c r="F53"/>
  <c r="G29"/>
  <c r="G39" s="1"/>
  <c r="G44"/>
  <c r="H53"/>
  <c r="H43" s="1"/>
  <c r="D29" l="1"/>
  <c r="D39" s="1"/>
  <c r="G53"/>
  <c r="D44"/>
  <c r="D53" s="1"/>
  <c r="C191" i="1"/>
  <c r="C182"/>
  <c r="C189"/>
  <c r="G191" l="1"/>
  <c r="H191"/>
  <c r="I191"/>
  <c r="G167"/>
  <c r="H167"/>
  <c r="I167"/>
  <c r="F167"/>
  <c r="G177"/>
  <c r="H177"/>
  <c r="I177"/>
  <c r="F177"/>
  <c r="C177"/>
  <c r="C167"/>
  <c r="G153"/>
  <c r="H153"/>
  <c r="I153"/>
  <c r="F153"/>
  <c r="C153"/>
  <c r="I145"/>
  <c r="H145"/>
  <c r="F145"/>
  <c r="C145"/>
  <c r="I131"/>
  <c r="H131"/>
  <c r="F131"/>
  <c r="I121"/>
  <c r="H121"/>
  <c r="G121"/>
  <c r="F121"/>
  <c r="C131"/>
  <c r="C121"/>
  <c r="C107"/>
  <c r="C99"/>
  <c r="I99"/>
  <c r="H99"/>
  <c r="H89"/>
  <c r="I85"/>
  <c r="H85"/>
  <c r="F85"/>
  <c r="I75"/>
  <c r="G75" s="1"/>
  <c r="D75" s="1"/>
  <c r="H75"/>
  <c r="F75"/>
  <c r="C75"/>
  <c r="C61"/>
  <c r="C85"/>
  <c r="I61"/>
  <c r="H61"/>
  <c r="F61"/>
  <c r="G53"/>
  <c r="H53"/>
  <c r="I53"/>
  <c r="F53"/>
  <c r="D53"/>
  <c r="C53"/>
  <c r="I29"/>
  <c r="H29"/>
  <c r="F29"/>
  <c r="C29"/>
  <c r="I15"/>
  <c r="H15"/>
  <c r="F15"/>
  <c r="C15"/>
  <c r="F190" l="1"/>
  <c r="F189"/>
  <c r="F188"/>
  <c r="F187"/>
  <c r="F186"/>
  <c r="F185"/>
  <c r="F184"/>
  <c r="F183"/>
  <c r="C190"/>
  <c r="C188"/>
  <c r="C187"/>
  <c r="C186"/>
  <c r="C185"/>
  <c r="C184"/>
  <c r="C183"/>
  <c r="C144"/>
  <c r="C143"/>
  <c r="C142"/>
  <c r="C141"/>
  <c r="C140"/>
  <c r="C139"/>
  <c r="C138"/>
  <c r="C137"/>
  <c r="C136"/>
  <c r="F144"/>
  <c r="F143"/>
  <c r="F142"/>
  <c r="F141"/>
  <c r="F140"/>
  <c r="F139"/>
  <c r="F138"/>
  <c r="F137"/>
  <c r="F136"/>
  <c r="C98"/>
  <c r="C97"/>
  <c r="C96"/>
  <c r="C95"/>
  <c r="C94"/>
  <c r="C93"/>
  <c r="C92"/>
  <c r="C91"/>
  <c r="C90"/>
  <c r="F98"/>
  <c r="F97"/>
  <c r="F96"/>
  <c r="F95"/>
  <c r="F94"/>
  <c r="F93"/>
  <c r="F92"/>
  <c r="F91"/>
  <c r="F90"/>
  <c r="F99" s="1"/>
  <c r="C52"/>
  <c r="C51"/>
  <c r="C50"/>
  <c r="C49"/>
  <c r="C48"/>
  <c r="C47"/>
  <c r="C46"/>
  <c r="C45"/>
  <c r="C44"/>
  <c r="F52"/>
  <c r="F51"/>
  <c r="F50"/>
  <c r="F49"/>
  <c r="F48"/>
  <c r="F47"/>
  <c r="F46"/>
  <c r="F45"/>
  <c r="F44"/>
  <c r="I52" l="1"/>
  <c r="I51"/>
  <c r="H51"/>
  <c r="I50"/>
  <c r="H50"/>
  <c r="I49"/>
  <c r="H49"/>
  <c r="I48"/>
  <c r="H48"/>
  <c r="I47"/>
  <c r="H47"/>
  <c r="I46"/>
  <c r="H46"/>
  <c r="I45"/>
  <c r="H45"/>
  <c r="I44"/>
  <c r="I43" s="1"/>
  <c r="H44"/>
  <c r="I98"/>
  <c r="H98"/>
  <c r="I97"/>
  <c r="H97"/>
  <c r="I96"/>
  <c r="H96"/>
  <c r="I95"/>
  <c r="H95"/>
  <c r="I94"/>
  <c r="H94"/>
  <c r="I93"/>
  <c r="H93"/>
  <c r="I92"/>
  <c r="H92"/>
  <c r="I91"/>
  <c r="H91"/>
  <c r="I90"/>
  <c r="I89" s="1"/>
  <c r="H90"/>
  <c r="I144"/>
  <c r="H144"/>
  <c r="I143"/>
  <c r="H143"/>
  <c r="I142"/>
  <c r="H142"/>
  <c r="I141"/>
  <c r="H141"/>
  <c r="I140"/>
  <c r="H140"/>
  <c r="I139"/>
  <c r="H139"/>
  <c r="I138"/>
  <c r="H138"/>
  <c r="I137"/>
  <c r="H137"/>
  <c r="I136"/>
  <c r="I135" s="1"/>
  <c r="H136"/>
  <c r="H135" s="1"/>
  <c r="H182"/>
  <c r="I182"/>
  <c r="H183"/>
  <c r="I183"/>
  <c r="H184"/>
  <c r="I184"/>
  <c r="H185"/>
  <c r="I185"/>
  <c r="H186"/>
  <c r="I186"/>
  <c r="H187"/>
  <c r="H188"/>
  <c r="I188"/>
  <c r="H189"/>
  <c r="I189"/>
  <c r="H190"/>
  <c r="I190"/>
  <c r="H181"/>
  <c r="I181"/>
  <c r="I122"/>
  <c r="I123"/>
  <c r="H123"/>
  <c r="H122"/>
  <c r="I168"/>
  <c r="I169"/>
  <c r="H169"/>
  <c r="H168"/>
  <c r="H107"/>
  <c r="I107"/>
  <c r="J12" l="1"/>
  <c r="J13"/>
  <c r="J14"/>
  <c r="J16"/>
  <c r="J17"/>
  <c r="J18"/>
  <c r="J19"/>
  <c r="J20"/>
  <c r="J21"/>
  <c r="J23"/>
  <c r="J24"/>
  <c r="J25"/>
  <c r="J26"/>
  <c r="J27"/>
  <c r="J28"/>
  <c r="J30"/>
  <c r="J31"/>
  <c r="J32"/>
  <c r="J33"/>
  <c r="J34"/>
  <c r="J35"/>
  <c r="J36"/>
  <c r="J37"/>
  <c r="J40"/>
  <c r="J41"/>
  <c r="J42"/>
  <c r="J43"/>
  <c r="J54"/>
  <c r="J55"/>
  <c r="J56"/>
  <c r="J57"/>
  <c r="J58"/>
  <c r="J59"/>
  <c r="J60"/>
  <c r="J62"/>
  <c r="J63"/>
  <c r="J64"/>
  <c r="J65"/>
  <c r="J66"/>
  <c r="J67"/>
  <c r="J68"/>
  <c r="J69"/>
  <c r="J70"/>
  <c r="J71"/>
  <c r="J72"/>
  <c r="J73"/>
  <c r="J74"/>
  <c r="J76"/>
  <c r="J77"/>
  <c r="J78"/>
  <c r="J79"/>
  <c r="J80"/>
  <c r="J81"/>
  <c r="J82"/>
  <c r="J83"/>
  <c r="J84"/>
  <c r="J86"/>
  <c r="J87"/>
  <c r="J88"/>
  <c r="J89"/>
  <c r="J100"/>
  <c r="J101"/>
  <c r="J102"/>
  <c r="J108"/>
  <c r="J109"/>
  <c r="J110"/>
  <c r="J111"/>
  <c r="J112"/>
  <c r="J113"/>
  <c r="J114"/>
  <c r="J115"/>
  <c r="J116"/>
  <c r="J117"/>
  <c r="J118"/>
  <c r="J119"/>
  <c r="J120"/>
  <c r="J124"/>
  <c r="J125"/>
  <c r="J126"/>
  <c r="J127"/>
  <c r="J128"/>
  <c r="J129"/>
  <c r="J130"/>
  <c r="J132"/>
  <c r="J133"/>
  <c r="J134"/>
  <c r="J146"/>
  <c r="J147"/>
  <c r="J148"/>
  <c r="J149"/>
  <c r="J150"/>
  <c r="J152"/>
  <c r="J154"/>
  <c r="J155"/>
  <c r="J156"/>
  <c r="J157"/>
  <c r="J158"/>
  <c r="J159"/>
  <c r="J160"/>
  <c r="J161"/>
  <c r="J162"/>
  <c r="J163"/>
  <c r="J164"/>
  <c r="J165"/>
  <c r="J166"/>
  <c r="J170"/>
  <c r="J171"/>
  <c r="J172"/>
  <c r="J173"/>
  <c r="J174"/>
  <c r="J175"/>
  <c r="J176"/>
  <c r="J178"/>
  <c r="J179"/>
  <c r="J180"/>
  <c r="J181"/>
  <c r="J11"/>
  <c r="J184" l="1"/>
  <c r="J185"/>
  <c r="J186"/>
  <c r="J187"/>
  <c r="J188"/>
  <c r="J189"/>
  <c r="J190"/>
  <c r="F150"/>
  <c r="F151"/>
  <c r="F152"/>
  <c r="F154"/>
  <c r="F155"/>
  <c r="F156"/>
  <c r="F157"/>
  <c r="F158"/>
  <c r="F159"/>
  <c r="F160"/>
  <c r="F162"/>
  <c r="F164"/>
  <c r="F166"/>
  <c r="F168"/>
  <c r="F169"/>
  <c r="F170"/>
  <c r="F171"/>
  <c r="F172"/>
  <c r="F173"/>
  <c r="F174"/>
  <c r="F175"/>
  <c r="F176"/>
  <c r="F178"/>
  <c r="F179"/>
  <c r="F180"/>
  <c r="F149"/>
  <c r="F104"/>
  <c r="F105"/>
  <c r="F106"/>
  <c r="F107"/>
  <c r="F108"/>
  <c r="F109"/>
  <c r="F110"/>
  <c r="F111"/>
  <c r="F112"/>
  <c r="F113"/>
  <c r="F114"/>
  <c r="F116"/>
  <c r="F118"/>
  <c r="F120"/>
  <c r="F122"/>
  <c r="F123"/>
  <c r="F124"/>
  <c r="F125"/>
  <c r="F126"/>
  <c r="F127"/>
  <c r="F128"/>
  <c r="F129"/>
  <c r="F130"/>
  <c r="F132"/>
  <c r="F133"/>
  <c r="F134"/>
  <c r="F103"/>
  <c r="F58"/>
  <c r="F59"/>
  <c r="F60"/>
  <c r="F62"/>
  <c r="F63"/>
  <c r="F64"/>
  <c r="F65"/>
  <c r="F66"/>
  <c r="F67"/>
  <c r="F68"/>
  <c r="F70"/>
  <c r="F72"/>
  <c r="F74"/>
  <c r="J75"/>
  <c r="F76"/>
  <c r="F77"/>
  <c r="F78"/>
  <c r="F79"/>
  <c r="F80"/>
  <c r="F81"/>
  <c r="F82"/>
  <c r="F83"/>
  <c r="F84"/>
  <c r="F86"/>
  <c r="F87"/>
  <c r="F88"/>
  <c r="H173"/>
  <c r="I187"/>
  <c r="G179"/>
  <c r="D179" s="1"/>
  <c r="I178"/>
  <c r="I180" s="1"/>
  <c r="H178"/>
  <c r="H180" s="1"/>
  <c r="H176"/>
  <c r="G176" s="1"/>
  <c r="D176" s="1"/>
  <c r="H175"/>
  <c r="G189" s="1"/>
  <c r="D189" s="1"/>
  <c r="H174"/>
  <c r="G174" s="1"/>
  <c r="D174" s="1"/>
  <c r="G187"/>
  <c r="D187" s="1"/>
  <c r="H172"/>
  <c r="G172" s="1"/>
  <c r="D172" s="1"/>
  <c r="H171"/>
  <c r="G185" s="1"/>
  <c r="D185" s="1"/>
  <c r="G171"/>
  <c r="D171" s="1"/>
  <c r="I170"/>
  <c r="H170"/>
  <c r="G168"/>
  <c r="G166"/>
  <c r="D166" s="1"/>
  <c r="G164"/>
  <c r="D164" s="1"/>
  <c r="G162"/>
  <c r="D162" s="1"/>
  <c r="G160"/>
  <c r="D160" s="1"/>
  <c r="G159"/>
  <c r="D159" s="1"/>
  <c r="G158"/>
  <c r="D158" s="1"/>
  <c r="G157"/>
  <c r="D157" s="1"/>
  <c r="G156"/>
  <c r="D156" s="1"/>
  <c r="G155"/>
  <c r="D155" s="1"/>
  <c r="G154"/>
  <c r="D154" s="1"/>
  <c r="G152"/>
  <c r="D152"/>
  <c r="G151"/>
  <c r="D151"/>
  <c r="I150"/>
  <c r="H150"/>
  <c r="G150" s="1"/>
  <c r="D150" s="1"/>
  <c r="I149"/>
  <c r="H149"/>
  <c r="G149" s="1"/>
  <c r="D149" s="1"/>
  <c r="G105"/>
  <c r="G106"/>
  <c r="G108"/>
  <c r="D108" s="1"/>
  <c r="G109"/>
  <c r="D109" s="1"/>
  <c r="G110"/>
  <c r="D110" s="1"/>
  <c r="G111"/>
  <c r="D111" s="1"/>
  <c r="G112"/>
  <c r="D112" s="1"/>
  <c r="G113"/>
  <c r="D113" s="1"/>
  <c r="G114"/>
  <c r="D114" s="1"/>
  <c r="G116"/>
  <c r="D116" s="1"/>
  <c r="G118"/>
  <c r="D118" s="1"/>
  <c r="G120"/>
  <c r="D120" s="1"/>
  <c r="G133"/>
  <c r="D133" s="1"/>
  <c r="I132"/>
  <c r="I134" s="1"/>
  <c r="H132"/>
  <c r="H134" s="1"/>
  <c r="G134" s="1"/>
  <c r="D134" s="1"/>
  <c r="H130"/>
  <c r="G144" s="1"/>
  <c r="H129"/>
  <c r="G143" s="1"/>
  <c r="H128"/>
  <c r="G142" s="1"/>
  <c r="H127"/>
  <c r="G141" s="1"/>
  <c r="H126"/>
  <c r="G140" s="1"/>
  <c r="H125"/>
  <c r="G139" s="1"/>
  <c r="I124"/>
  <c r="H124"/>
  <c r="G138" s="1"/>
  <c r="G123"/>
  <c r="G122"/>
  <c r="G107"/>
  <c r="I104"/>
  <c r="H104"/>
  <c r="G104" s="1"/>
  <c r="I103"/>
  <c r="H103"/>
  <c r="G103" s="1"/>
  <c r="F57"/>
  <c r="D71"/>
  <c r="D73"/>
  <c r="H84"/>
  <c r="G98" s="1"/>
  <c r="H83"/>
  <c r="G97" s="1"/>
  <c r="H82"/>
  <c r="G96" s="1"/>
  <c r="H81"/>
  <c r="G95" s="1"/>
  <c r="H80"/>
  <c r="H79"/>
  <c r="G93" s="1"/>
  <c r="I78"/>
  <c r="H78"/>
  <c r="I77"/>
  <c r="H77"/>
  <c r="I76"/>
  <c r="H76"/>
  <c r="G59"/>
  <c r="D59" s="1"/>
  <c r="G60"/>
  <c r="D60" s="1"/>
  <c r="G62"/>
  <c r="D62" s="1"/>
  <c r="G63"/>
  <c r="D63" s="1"/>
  <c r="G64"/>
  <c r="D64" s="1"/>
  <c r="G65"/>
  <c r="D65" s="1"/>
  <c r="G66"/>
  <c r="D66" s="1"/>
  <c r="G67"/>
  <c r="D67" s="1"/>
  <c r="G68"/>
  <c r="D68" s="1"/>
  <c r="G70"/>
  <c r="D70" s="1"/>
  <c r="G72"/>
  <c r="D72" s="1"/>
  <c r="G74"/>
  <c r="D74" s="1"/>
  <c r="G76"/>
  <c r="D76" s="1"/>
  <c r="G78"/>
  <c r="D78" s="1"/>
  <c r="G79"/>
  <c r="D79" s="1"/>
  <c r="G80"/>
  <c r="D80" s="1"/>
  <c r="G81"/>
  <c r="D81" s="1"/>
  <c r="G82"/>
  <c r="D82" s="1"/>
  <c r="G83"/>
  <c r="D83" s="1"/>
  <c r="G84"/>
  <c r="D84" s="1"/>
  <c r="G87"/>
  <c r="D87" s="1"/>
  <c r="I86"/>
  <c r="I88" s="1"/>
  <c r="H86"/>
  <c r="H88" s="1"/>
  <c r="I58"/>
  <c r="H58"/>
  <c r="G58" s="1"/>
  <c r="D58" s="1"/>
  <c r="H12"/>
  <c r="I57"/>
  <c r="F12"/>
  <c r="F13"/>
  <c r="F14"/>
  <c r="F16"/>
  <c r="F17"/>
  <c r="F18"/>
  <c r="F19"/>
  <c r="F20"/>
  <c r="F21"/>
  <c r="F22"/>
  <c r="F24"/>
  <c r="F26"/>
  <c r="F28"/>
  <c r="F30"/>
  <c r="F31"/>
  <c r="F32"/>
  <c r="F33"/>
  <c r="F34"/>
  <c r="F35"/>
  <c r="F36"/>
  <c r="F37"/>
  <c r="F38"/>
  <c r="F39"/>
  <c r="F40"/>
  <c r="F41"/>
  <c r="F42"/>
  <c r="F11"/>
  <c r="F182" l="1"/>
  <c r="F191" s="1"/>
  <c r="J151"/>
  <c r="D93"/>
  <c r="J93"/>
  <c r="D95"/>
  <c r="J95"/>
  <c r="D97"/>
  <c r="J97"/>
  <c r="D96"/>
  <c r="J96"/>
  <c r="D98"/>
  <c r="J98"/>
  <c r="D168"/>
  <c r="J168"/>
  <c r="D153"/>
  <c r="J153"/>
  <c r="D140"/>
  <c r="J140"/>
  <c r="D142"/>
  <c r="J142"/>
  <c r="D144"/>
  <c r="J144"/>
  <c r="D138"/>
  <c r="J138"/>
  <c r="D139"/>
  <c r="J139"/>
  <c r="D141"/>
  <c r="J141"/>
  <c r="D143"/>
  <c r="J143"/>
  <c r="D123"/>
  <c r="J123"/>
  <c r="D122"/>
  <c r="J122"/>
  <c r="D106"/>
  <c r="J106"/>
  <c r="D103"/>
  <c r="J103"/>
  <c r="D104"/>
  <c r="J104"/>
  <c r="D105"/>
  <c r="J105"/>
  <c r="D107"/>
  <c r="J107"/>
  <c r="G178"/>
  <c r="D178" s="1"/>
  <c r="G173"/>
  <c r="D173" s="1"/>
  <c r="G175"/>
  <c r="D175" s="1"/>
  <c r="G170"/>
  <c r="D170" s="1"/>
  <c r="G169"/>
  <c r="G183"/>
  <c r="G182"/>
  <c r="G184"/>
  <c r="D184" s="1"/>
  <c r="G180"/>
  <c r="D180" s="1"/>
  <c r="G186"/>
  <c r="D186" s="1"/>
  <c r="G188"/>
  <c r="D188" s="1"/>
  <c r="G190"/>
  <c r="D190" s="1"/>
  <c r="G132"/>
  <c r="D132" s="1"/>
  <c r="G130"/>
  <c r="D130" s="1"/>
  <c r="G128"/>
  <c r="D128" s="1"/>
  <c r="G126"/>
  <c r="D126" s="1"/>
  <c r="G124"/>
  <c r="D124" s="1"/>
  <c r="G77"/>
  <c r="D77" s="1"/>
  <c r="G137"/>
  <c r="G129"/>
  <c r="D129" s="1"/>
  <c r="G127"/>
  <c r="D127" s="1"/>
  <c r="G125"/>
  <c r="D125" s="1"/>
  <c r="G90"/>
  <c r="G92"/>
  <c r="G94"/>
  <c r="H57"/>
  <c r="G57" s="1"/>
  <c r="D57" s="1"/>
  <c r="G88"/>
  <c r="D88" s="1"/>
  <c r="G86"/>
  <c r="D86" s="1"/>
  <c r="G61"/>
  <c r="D90" l="1"/>
  <c r="J90"/>
  <c r="D94"/>
  <c r="J94"/>
  <c r="D92"/>
  <c r="J92"/>
  <c r="D182"/>
  <c r="J182"/>
  <c r="D177"/>
  <c r="J177"/>
  <c r="D169"/>
  <c r="J169"/>
  <c r="D183"/>
  <c r="J183"/>
  <c r="D137"/>
  <c r="J137"/>
  <c r="D61"/>
  <c r="J61"/>
  <c r="G85"/>
  <c r="G136"/>
  <c r="G131"/>
  <c r="G91"/>
  <c r="D85" l="1"/>
  <c r="J85"/>
  <c r="D91"/>
  <c r="J91"/>
  <c r="D167"/>
  <c r="J167"/>
  <c r="D136"/>
  <c r="J136"/>
  <c r="D131"/>
  <c r="J131"/>
  <c r="D121"/>
  <c r="J121"/>
  <c r="G145"/>
  <c r="G135"/>
  <c r="G99"/>
  <c r="D99" l="1"/>
  <c r="J99"/>
  <c r="D191"/>
  <c r="J191"/>
  <c r="D145"/>
  <c r="J145"/>
  <c r="I40"/>
  <c r="G40" s="1"/>
  <c r="D40" s="1"/>
  <c r="H40"/>
  <c r="H42" s="1"/>
  <c r="H38"/>
  <c r="H52" s="1"/>
  <c r="H43" s="1"/>
  <c r="H37"/>
  <c r="H36"/>
  <c r="H35"/>
  <c r="H34"/>
  <c r="H33"/>
  <c r="I32"/>
  <c r="H32"/>
  <c r="H31"/>
  <c r="I31"/>
  <c r="I30"/>
  <c r="H30"/>
  <c r="G15"/>
  <c r="G13"/>
  <c r="D13" s="1"/>
  <c r="G14"/>
  <c r="D14" s="1"/>
  <c r="G16"/>
  <c r="D16" s="1"/>
  <c r="G17"/>
  <c r="D17" s="1"/>
  <c r="G18"/>
  <c r="D18" s="1"/>
  <c r="G19"/>
  <c r="D19" s="1"/>
  <c r="G20"/>
  <c r="D20" s="1"/>
  <c r="G21"/>
  <c r="D21" s="1"/>
  <c r="G22"/>
  <c r="G24"/>
  <c r="D24" s="1"/>
  <c r="G26"/>
  <c r="D26" s="1"/>
  <c r="G28"/>
  <c r="D28" s="1"/>
  <c r="G32"/>
  <c r="D32" s="1"/>
  <c r="G33"/>
  <c r="D33" s="1"/>
  <c r="G34"/>
  <c r="D34" s="1"/>
  <c r="G35"/>
  <c r="D35" s="1"/>
  <c r="G36"/>
  <c r="D36" s="1"/>
  <c r="G37"/>
  <c r="D37" s="1"/>
  <c r="G41"/>
  <c r="D41" s="1"/>
  <c r="G46"/>
  <c r="G47"/>
  <c r="G48"/>
  <c r="G49"/>
  <c r="G50"/>
  <c r="G51"/>
  <c r="I12"/>
  <c r="I11" s="1"/>
  <c r="H11"/>
  <c r="D15" l="1"/>
  <c r="J15"/>
  <c r="G52"/>
  <c r="J52" s="1"/>
  <c r="G38"/>
  <c r="D22"/>
  <c r="J22"/>
  <c r="D50"/>
  <c r="J50"/>
  <c r="D46"/>
  <c r="J46"/>
  <c r="D52"/>
  <c r="D48"/>
  <c r="J48"/>
  <c r="D51"/>
  <c r="J51"/>
  <c r="D49"/>
  <c r="J49"/>
  <c r="D47"/>
  <c r="J47"/>
  <c r="G31"/>
  <c r="D31" s="1"/>
  <c r="G45"/>
  <c r="I39"/>
  <c r="G30"/>
  <c r="D30" s="1"/>
  <c r="H39"/>
  <c r="I42"/>
  <c r="G42" s="1"/>
  <c r="D42" s="1"/>
  <c r="G11"/>
  <c r="D11" s="1"/>
  <c r="G29"/>
  <c r="G12"/>
  <c r="D12" s="1"/>
  <c r="G39" l="1"/>
  <c r="D29"/>
  <c r="J29"/>
  <c r="D39"/>
  <c r="J39"/>
  <c r="D38"/>
  <c r="J38"/>
  <c r="D45"/>
  <c r="J45"/>
  <c r="G44"/>
  <c r="D44" l="1"/>
  <c r="J44"/>
  <c r="J53" l="1"/>
</calcChain>
</file>

<file path=xl/sharedStrings.xml><?xml version="1.0" encoding="utf-8"?>
<sst xmlns="http://schemas.openxmlformats.org/spreadsheetml/2006/main" count="386" uniqueCount="48">
  <si>
    <t>Наименование статей расходов</t>
  </si>
  <si>
    <t>КОСГУ</t>
  </si>
  <si>
    <t>Базовый норматив затрат</t>
  </si>
  <si>
    <t>Лимиты бюджетных ассигнований на 2016 год</t>
  </si>
  <si>
    <t>затраты на 1 потребителя</t>
  </si>
  <si>
    <t>всего</t>
  </si>
  <si>
    <t>местный</t>
  </si>
  <si>
    <t>областной</t>
  </si>
  <si>
    <t>НОРМАТИВНЫЕ ЗАТРАТЫ НА ОКАЗАНИЕ МУНИЦИПАЛЬНОЙ УСЛУГИ:</t>
  </si>
  <si>
    <t>Реализация основных общеобразовательных программ начального общего образования</t>
  </si>
  <si>
    <t>1.1 Нормативные затраты непосредственно связанные с оказанием муниципальной услуги</t>
  </si>
  <si>
    <t>1.1.1 Нормативные затраты на оплату труда и начисления на выплаты по оплате труда основного персонала</t>
  </si>
  <si>
    <t>Оплата труда</t>
  </si>
  <si>
    <t>Начисления</t>
  </si>
  <si>
    <t>1.2 Нормативные затраты на общехозяйственные нужды</t>
  </si>
  <si>
    <t>Начисления на выплаты по оплате труда</t>
  </si>
  <si>
    <t>Прочие выплаты</t>
  </si>
  <si>
    <t>Услуги связи</t>
  </si>
  <si>
    <t>Прочие работы, услуги</t>
  </si>
  <si>
    <t>Прочие расходы</t>
  </si>
  <si>
    <t>Увеличение стоимости материальных запасов</t>
  </si>
  <si>
    <t>1.2.1 Нормативные затраты на коммунальные услуги</t>
  </si>
  <si>
    <t>Холодное и горячее водоснабжение, водоотведение</t>
  </si>
  <si>
    <t>1.2.2 Нормативные затраты на содержание недвижимого имущества</t>
  </si>
  <si>
    <t>Прочие нормативные затраты на содержание недвижимого имущества</t>
  </si>
  <si>
    <t>1.2.3 Нормативные затраты на содержание особо ценного движимого имущества</t>
  </si>
  <si>
    <t>Прочие нормативные затраты на содержание особо ценного движимого имущества</t>
  </si>
  <si>
    <t>ИТОГО затраты на общехозяйственные нужды, в т.ч.</t>
  </si>
  <si>
    <t>Начисление на выплаты по оплате труда</t>
  </si>
  <si>
    <t>Коммунальные услуги</t>
  </si>
  <si>
    <t>Работы, услуги по содержанию имущества</t>
  </si>
  <si>
    <t>ВСЕГО по разделу 1</t>
  </si>
  <si>
    <t>2. ОПРЕДЕЛЕНИЕ НОРМАТИВНЫХ ЗАТРАТ НА СОДЕРЖАНИЕ ИМУЩЕСТВА</t>
  </si>
  <si>
    <t>Налог на имущество</t>
  </si>
  <si>
    <t>ВСЕГО по разделу 2</t>
  </si>
  <si>
    <t>ИТОГО утвержденные лимиты бюджетных ассигнований в разрезе КОСГУ</t>
  </si>
  <si>
    <t>ИТОГО расходов по 1 и 2 разделам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</si>
  <si>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</si>
  <si>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среднего общего образования</t>
  </si>
  <si>
    <t xml:space="preserve">Реализация дополнительных общеразвивающих программ </t>
  </si>
  <si>
    <t>кол-во потребителей</t>
  </si>
  <si>
    <t>Приложение №1</t>
  </si>
  <si>
    <t>Расчет нормативных затраты по Муниципальному автономному общеобразовательному учреждению "Тавринская средняя общеобразовательная школа" на 2016 год</t>
  </si>
  <si>
    <t>Расчет нормативных затраты по Муниципальному автономному общеобразовательному учреждению "Криулинская средняя общеобразовательная школа" на 2016 год</t>
  </si>
  <si>
    <t>Начальник МОУО МО Красноуфимский округ</t>
  </si>
  <si>
    <t>С.В. Ломакин</t>
  </si>
  <si>
    <t>Ведущий специалист</t>
  </si>
  <si>
    <t>В.И. Никитина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</si>
</sst>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64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164" fontId="3" fillId="0" borderId="0" xfId="0" applyNumberFormat="1" applyFont="1" applyAlignment="1">
      <alignment horizontal="center" vertical="center" wrapText="1"/>
    </xf>
    <xf numFmtId="164" fontId="3" fillId="2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2" fontId="1" fillId="2" borderId="0" xfId="0" applyNumberFormat="1" applyFont="1" applyFill="1" applyAlignment="1">
      <alignment wrapText="1"/>
    </xf>
    <xf numFmtId="164" fontId="1" fillId="0" borderId="0" xfId="0" applyNumberFormat="1" applyFont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2" fontId="0" fillId="0" borderId="0" xfId="0" applyNumberFormat="1"/>
    <xf numFmtId="2" fontId="1" fillId="0" borderId="0" xfId="0" applyNumberFormat="1" applyFont="1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2" fontId="8" fillId="0" borderId="0" xfId="0" applyNumberFormat="1" applyFont="1"/>
    <xf numFmtId="164" fontId="1" fillId="0" borderId="0" xfId="0" applyNumberFormat="1" applyFont="1" applyAlignment="1">
      <alignment horizontal="right" vertical="center" wrapText="1"/>
    </xf>
    <xf numFmtId="0" fontId="5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2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7"/>
  <sheetViews>
    <sheetView view="pageBreakPreview" zoomScale="80" zoomScaleSheetLayoutView="80" workbookViewId="0">
      <selection activeCell="C12" sqref="C12"/>
    </sheetView>
  </sheetViews>
  <sheetFormatPr defaultRowHeight="12.75"/>
  <cols>
    <col min="1" max="1" width="27.42578125" style="3" customWidth="1"/>
    <col min="2" max="2" width="18" style="3" customWidth="1"/>
    <col min="3" max="3" width="14.42578125" style="3" customWidth="1"/>
    <col min="4" max="4" width="14.42578125" style="25" hidden="1" customWidth="1"/>
    <col min="5" max="5" width="15.5703125" style="3" customWidth="1"/>
    <col min="6" max="6" width="15.140625" style="26" customWidth="1"/>
    <col min="7" max="7" width="15.140625" style="27" hidden="1" customWidth="1"/>
    <col min="8" max="8" width="19.5703125" style="26" customWidth="1"/>
    <col min="9" max="9" width="24.28515625" style="26" customWidth="1"/>
    <col min="10" max="10" width="15.42578125" style="2" hidden="1" customWidth="1"/>
    <col min="11" max="16384" width="9.140625" style="3"/>
  </cols>
  <sheetData>
    <row r="1" spans="1:10" ht="12.75" customHeight="1">
      <c r="A1" s="29"/>
      <c r="B1" s="29"/>
      <c r="C1" s="29"/>
      <c r="D1" s="30"/>
      <c r="E1" s="29"/>
      <c r="F1" s="31"/>
      <c r="G1" s="32"/>
      <c r="H1" s="50" t="s">
        <v>41</v>
      </c>
      <c r="I1" s="50"/>
    </row>
    <row r="2" spans="1:10" ht="33.75" customHeight="1">
      <c r="A2" s="51" t="s">
        <v>43</v>
      </c>
      <c r="B2" s="51"/>
      <c r="C2" s="51"/>
      <c r="D2" s="51"/>
      <c r="E2" s="51"/>
      <c r="F2" s="51"/>
      <c r="G2" s="51"/>
      <c r="H2" s="51"/>
      <c r="I2" s="51"/>
    </row>
    <row r="3" spans="1:10" ht="9.75" customHeight="1">
      <c r="A3" s="54" t="s">
        <v>0</v>
      </c>
      <c r="B3" s="54" t="s">
        <v>1</v>
      </c>
      <c r="C3" s="54" t="s">
        <v>2</v>
      </c>
      <c r="D3" s="54"/>
      <c r="E3" s="54"/>
      <c r="F3" s="54"/>
      <c r="G3" s="1"/>
      <c r="H3" s="57" t="s">
        <v>3</v>
      </c>
      <c r="I3" s="57"/>
      <c r="J3" s="3"/>
    </row>
    <row r="4" spans="1:10" ht="4.5" customHeight="1">
      <c r="A4" s="54"/>
      <c r="B4" s="54"/>
      <c r="C4" s="54"/>
      <c r="D4" s="54"/>
      <c r="E4" s="54"/>
      <c r="F4" s="54"/>
      <c r="G4" s="1"/>
      <c r="H4" s="57"/>
      <c r="I4" s="57"/>
      <c r="J4" s="3"/>
    </row>
    <row r="5" spans="1:10" ht="31.5" customHeight="1">
      <c r="A5" s="54"/>
      <c r="B5" s="54"/>
      <c r="C5" s="54" t="s">
        <v>4</v>
      </c>
      <c r="D5" s="4"/>
      <c r="E5" s="54" t="s">
        <v>40</v>
      </c>
      <c r="F5" s="57" t="s">
        <v>5</v>
      </c>
      <c r="G5" s="1"/>
      <c r="H5" s="57" t="s">
        <v>6</v>
      </c>
      <c r="I5" s="57" t="s">
        <v>7</v>
      </c>
      <c r="J5" s="3"/>
    </row>
    <row r="6" spans="1:10" ht="15.75" hidden="1" customHeight="1">
      <c r="A6" s="54"/>
      <c r="B6" s="54"/>
      <c r="C6" s="54"/>
      <c r="D6" s="4"/>
      <c r="E6" s="54"/>
      <c r="F6" s="57"/>
      <c r="G6" s="1"/>
      <c r="H6" s="57"/>
      <c r="I6" s="57"/>
      <c r="J6" s="3"/>
    </row>
    <row r="7" spans="1:10">
      <c r="A7" s="5">
        <v>1</v>
      </c>
      <c r="B7" s="5">
        <v>2</v>
      </c>
      <c r="C7" s="5">
        <v>3</v>
      </c>
      <c r="D7" s="4"/>
      <c r="E7" s="5">
        <v>4</v>
      </c>
      <c r="F7" s="6">
        <v>5</v>
      </c>
      <c r="G7" s="7"/>
      <c r="H7" s="6">
        <v>6</v>
      </c>
      <c r="I7" s="6">
        <v>7</v>
      </c>
      <c r="J7" s="3"/>
    </row>
    <row r="8" spans="1:10" ht="15.75" customHeight="1">
      <c r="A8" s="54" t="s">
        <v>8</v>
      </c>
      <c r="B8" s="54"/>
      <c r="C8" s="54"/>
      <c r="D8" s="54"/>
      <c r="E8" s="54"/>
      <c r="F8" s="54"/>
      <c r="G8" s="54"/>
      <c r="H8" s="54"/>
      <c r="I8" s="54"/>
      <c r="J8" s="3"/>
    </row>
    <row r="9" spans="1:10" ht="15" customHeight="1">
      <c r="A9" s="55" t="s">
        <v>9</v>
      </c>
      <c r="B9" s="55"/>
      <c r="C9" s="55"/>
      <c r="D9" s="55"/>
      <c r="E9" s="55"/>
      <c r="F9" s="55"/>
      <c r="G9" s="55"/>
      <c r="H9" s="55"/>
      <c r="I9" s="55"/>
      <c r="J9" s="3"/>
    </row>
    <row r="10" spans="1:10">
      <c r="A10" s="8">
        <v>1</v>
      </c>
      <c r="B10" s="8">
        <v>2</v>
      </c>
      <c r="C10" s="8">
        <v>3</v>
      </c>
      <c r="D10" s="9"/>
      <c r="E10" s="8">
        <v>4</v>
      </c>
      <c r="F10" s="8">
        <v>5</v>
      </c>
      <c r="G10" s="8">
        <v>4</v>
      </c>
      <c r="H10" s="8">
        <v>6</v>
      </c>
      <c r="I10" s="8">
        <v>7</v>
      </c>
      <c r="J10" s="3"/>
    </row>
    <row r="11" spans="1:10" ht="27.75" customHeight="1">
      <c r="A11" s="54" t="s">
        <v>10</v>
      </c>
      <c r="B11" s="54"/>
      <c r="C11" s="5">
        <v>83870.820000000007</v>
      </c>
      <c r="D11" s="4">
        <f>G11/E11</f>
        <v>83870.820000000007</v>
      </c>
      <c r="E11" s="5">
        <v>125</v>
      </c>
      <c r="F11" s="10">
        <f>C11*E11</f>
        <v>10483852.5</v>
      </c>
      <c r="G11" s="1">
        <f>H11+I11</f>
        <v>10483852.5</v>
      </c>
      <c r="H11" s="10">
        <f>H12</f>
        <v>0</v>
      </c>
      <c r="I11" s="10">
        <f>I12</f>
        <v>10483852.5</v>
      </c>
      <c r="J11" s="28">
        <f>F11-G11</f>
        <v>0</v>
      </c>
    </row>
    <row r="12" spans="1:10" ht="39" customHeight="1">
      <c r="A12" s="54" t="s">
        <v>11</v>
      </c>
      <c r="B12" s="54"/>
      <c r="C12" s="5">
        <v>83870.820000000007</v>
      </c>
      <c r="D12" s="4">
        <f t="shared" ref="D12:D52" si="0">G12/E12</f>
        <v>83870.820000000007</v>
      </c>
      <c r="E12" s="5">
        <v>125</v>
      </c>
      <c r="F12" s="10">
        <f t="shared" ref="F12:F42" si="1">C12*E12</f>
        <v>10483852.5</v>
      </c>
      <c r="G12" s="1">
        <f t="shared" ref="G12:G52" si="2">H12+I12</f>
        <v>10483852.5</v>
      </c>
      <c r="H12" s="10">
        <f>H13+H14</f>
        <v>0</v>
      </c>
      <c r="I12" s="10">
        <f>I13+I14</f>
        <v>10483852.5</v>
      </c>
      <c r="J12" s="28">
        <f t="shared" ref="J12:J75" si="3">F12-G12</f>
        <v>0</v>
      </c>
    </row>
    <row r="13" spans="1:10">
      <c r="A13" s="11" t="s">
        <v>12</v>
      </c>
      <c r="B13" s="8">
        <v>211</v>
      </c>
      <c r="C13" s="12">
        <v>64417.32</v>
      </c>
      <c r="D13" s="4">
        <f t="shared" si="0"/>
        <v>64417.32</v>
      </c>
      <c r="E13" s="5">
        <v>125</v>
      </c>
      <c r="F13" s="10">
        <f t="shared" si="1"/>
        <v>8052165</v>
      </c>
      <c r="G13" s="1">
        <f t="shared" si="2"/>
        <v>8052165</v>
      </c>
      <c r="H13" s="13">
        <v>0</v>
      </c>
      <c r="I13" s="14">
        <v>8052165</v>
      </c>
      <c r="J13" s="28">
        <f t="shared" si="3"/>
        <v>0</v>
      </c>
    </row>
    <row r="14" spans="1:10">
      <c r="A14" s="11" t="s">
        <v>13</v>
      </c>
      <c r="B14" s="8">
        <v>213</v>
      </c>
      <c r="C14" s="12">
        <v>19453.5</v>
      </c>
      <c r="D14" s="4">
        <f t="shared" si="0"/>
        <v>19453.5</v>
      </c>
      <c r="E14" s="5">
        <v>125</v>
      </c>
      <c r="F14" s="10">
        <f t="shared" si="1"/>
        <v>2431687.5</v>
      </c>
      <c r="G14" s="1">
        <f t="shared" si="2"/>
        <v>2431687.5</v>
      </c>
      <c r="H14" s="13">
        <v>0</v>
      </c>
      <c r="I14" s="14">
        <v>2431687.5</v>
      </c>
      <c r="J14" s="28">
        <f t="shared" si="3"/>
        <v>0</v>
      </c>
    </row>
    <row r="15" spans="1:10" ht="26.25" customHeight="1">
      <c r="A15" s="54" t="s">
        <v>14</v>
      </c>
      <c r="B15" s="54"/>
      <c r="C15" s="5">
        <f>SUM(C16:C22)</f>
        <v>12371.039999999999</v>
      </c>
      <c r="D15" s="4">
        <f t="shared" si="0"/>
        <v>12371.04</v>
      </c>
      <c r="E15" s="5">
        <v>125</v>
      </c>
      <c r="F15" s="10">
        <f>SUM(F16:F22)</f>
        <v>1546380</v>
      </c>
      <c r="G15" s="1">
        <f t="shared" si="2"/>
        <v>1546380</v>
      </c>
      <c r="H15" s="10">
        <f>SUM(H16:H22)</f>
        <v>1546380</v>
      </c>
      <c r="I15" s="37">
        <f>SUM(I16:I22)</f>
        <v>0</v>
      </c>
      <c r="J15" s="28">
        <f t="shared" si="3"/>
        <v>0</v>
      </c>
    </row>
    <row r="16" spans="1:10">
      <c r="A16" s="11" t="s">
        <v>12</v>
      </c>
      <c r="B16" s="8">
        <v>211</v>
      </c>
      <c r="C16" s="12">
        <v>8203.14</v>
      </c>
      <c r="D16" s="4">
        <f t="shared" si="0"/>
        <v>8203.14</v>
      </c>
      <c r="E16" s="5">
        <v>125</v>
      </c>
      <c r="F16" s="10">
        <f t="shared" si="1"/>
        <v>1025392.4999999999</v>
      </c>
      <c r="G16" s="1">
        <f t="shared" si="2"/>
        <v>1025392.5</v>
      </c>
      <c r="H16" s="13">
        <v>1025392.5</v>
      </c>
      <c r="I16" s="14">
        <v>0</v>
      </c>
      <c r="J16" s="28">
        <f t="shared" si="3"/>
        <v>0</v>
      </c>
    </row>
    <row r="17" spans="1:10" ht="25.5">
      <c r="A17" s="11" t="s">
        <v>15</v>
      </c>
      <c r="B17" s="8">
        <v>213</v>
      </c>
      <c r="C17" s="12">
        <v>2476.98</v>
      </c>
      <c r="D17" s="4">
        <f t="shared" si="0"/>
        <v>2476.98</v>
      </c>
      <c r="E17" s="5">
        <v>125</v>
      </c>
      <c r="F17" s="10">
        <f t="shared" si="1"/>
        <v>309622.5</v>
      </c>
      <c r="G17" s="1">
        <f t="shared" si="2"/>
        <v>309622.5</v>
      </c>
      <c r="H17" s="13">
        <v>309622.5</v>
      </c>
      <c r="I17" s="14">
        <v>0</v>
      </c>
      <c r="J17" s="28">
        <f t="shared" si="3"/>
        <v>0</v>
      </c>
    </row>
    <row r="18" spans="1:10">
      <c r="A18" s="11" t="s">
        <v>16</v>
      </c>
      <c r="B18" s="8">
        <v>212</v>
      </c>
      <c r="C18" s="8">
        <v>1.98</v>
      </c>
      <c r="D18" s="4">
        <f t="shared" si="0"/>
        <v>1.98</v>
      </c>
      <c r="E18" s="5">
        <v>125</v>
      </c>
      <c r="F18" s="10">
        <f t="shared" si="1"/>
        <v>247.5</v>
      </c>
      <c r="G18" s="1">
        <f t="shared" si="2"/>
        <v>247.5</v>
      </c>
      <c r="H18" s="14">
        <v>247.5</v>
      </c>
      <c r="I18" s="14">
        <v>0</v>
      </c>
      <c r="J18" s="28">
        <f t="shared" si="3"/>
        <v>0</v>
      </c>
    </row>
    <row r="19" spans="1:10">
      <c r="A19" s="11" t="s">
        <v>17</v>
      </c>
      <c r="B19" s="8">
        <v>221</v>
      </c>
      <c r="C19" s="8">
        <v>41.58</v>
      </c>
      <c r="D19" s="4">
        <f t="shared" si="0"/>
        <v>41.58</v>
      </c>
      <c r="E19" s="5">
        <v>125</v>
      </c>
      <c r="F19" s="10">
        <f t="shared" si="1"/>
        <v>5197.5</v>
      </c>
      <c r="G19" s="1">
        <f t="shared" si="2"/>
        <v>5197.5</v>
      </c>
      <c r="H19" s="14">
        <v>5197.5</v>
      </c>
      <c r="I19" s="14">
        <v>0</v>
      </c>
      <c r="J19" s="28">
        <f t="shared" si="3"/>
        <v>0</v>
      </c>
    </row>
    <row r="20" spans="1:10">
      <c r="A20" s="11" t="s">
        <v>18</v>
      </c>
      <c r="B20" s="8">
        <v>226</v>
      </c>
      <c r="C20" s="8">
        <v>988.02</v>
      </c>
      <c r="D20" s="4">
        <f t="shared" si="0"/>
        <v>988.02</v>
      </c>
      <c r="E20" s="5">
        <v>125</v>
      </c>
      <c r="F20" s="10">
        <f t="shared" si="1"/>
        <v>123502.5</v>
      </c>
      <c r="G20" s="1">
        <f t="shared" si="2"/>
        <v>123502.5</v>
      </c>
      <c r="H20" s="14">
        <v>123502.5</v>
      </c>
      <c r="I20" s="14">
        <v>0</v>
      </c>
      <c r="J20" s="28">
        <f t="shared" si="3"/>
        <v>0</v>
      </c>
    </row>
    <row r="21" spans="1:10">
      <c r="A21" s="11" t="s">
        <v>19</v>
      </c>
      <c r="B21" s="8">
        <v>290</v>
      </c>
      <c r="C21" s="8">
        <v>13.86</v>
      </c>
      <c r="D21" s="4">
        <f t="shared" si="0"/>
        <v>13.86</v>
      </c>
      <c r="E21" s="5">
        <v>125</v>
      </c>
      <c r="F21" s="10">
        <f t="shared" si="1"/>
        <v>1732.5</v>
      </c>
      <c r="G21" s="1">
        <f t="shared" si="2"/>
        <v>1732.5</v>
      </c>
      <c r="H21" s="14">
        <v>1732.5</v>
      </c>
      <c r="I21" s="14">
        <v>0</v>
      </c>
      <c r="J21" s="28">
        <f t="shared" si="3"/>
        <v>0</v>
      </c>
    </row>
    <row r="22" spans="1:10" ht="25.5">
      <c r="A22" s="11" t="s">
        <v>20</v>
      </c>
      <c r="B22" s="8">
        <v>340</v>
      </c>
      <c r="C22" s="8">
        <v>645.48</v>
      </c>
      <c r="D22" s="4">
        <f t="shared" si="0"/>
        <v>645.48</v>
      </c>
      <c r="E22" s="5">
        <v>125</v>
      </c>
      <c r="F22" s="10">
        <f t="shared" si="1"/>
        <v>80685</v>
      </c>
      <c r="G22" s="1">
        <f t="shared" si="2"/>
        <v>80685</v>
      </c>
      <c r="H22" s="14">
        <v>80685</v>
      </c>
      <c r="I22" s="14">
        <v>0</v>
      </c>
      <c r="J22" s="28">
        <f t="shared" si="3"/>
        <v>0</v>
      </c>
    </row>
    <row r="23" spans="1:10" ht="32.25" customHeight="1">
      <c r="A23" s="54" t="s">
        <v>21</v>
      </c>
      <c r="B23" s="54"/>
      <c r="C23" s="5"/>
      <c r="D23" s="4"/>
      <c r="E23" s="5"/>
      <c r="F23" s="10"/>
      <c r="G23" s="1"/>
      <c r="H23" s="10"/>
      <c r="I23" s="10"/>
      <c r="J23" s="28">
        <f t="shared" si="3"/>
        <v>0</v>
      </c>
    </row>
    <row r="24" spans="1:10" ht="25.5">
      <c r="A24" s="11" t="s">
        <v>22</v>
      </c>
      <c r="B24" s="8">
        <v>223</v>
      </c>
      <c r="C24" s="8">
        <v>6791.4</v>
      </c>
      <c r="D24" s="4">
        <f t="shared" si="0"/>
        <v>6791.4</v>
      </c>
      <c r="E24" s="5">
        <v>125</v>
      </c>
      <c r="F24" s="10">
        <f t="shared" si="1"/>
        <v>848925</v>
      </c>
      <c r="G24" s="1">
        <f t="shared" si="2"/>
        <v>848925</v>
      </c>
      <c r="H24" s="14">
        <v>848925</v>
      </c>
      <c r="I24" s="14">
        <v>0</v>
      </c>
      <c r="J24" s="28">
        <f t="shared" si="3"/>
        <v>0</v>
      </c>
    </row>
    <row r="25" spans="1:10" ht="28.5" customHeight="1">
      <c r="A25" s="54" t="s">
        <v>23</v>
      </c>
      <c r="B25" s="54"/>
      <c r="C25" s="5"/>
      <c r="D25" s="4"/>
      <c r="E25" s="5"/>
      <c r="F25" s="10"/>
      <c r="G25" s="1"/>
      <c r="H25" s="10"/>
      <c r="I25" s="10"/>
      <c r="J25" s="28">
        <f t="shared" si="3"/>
        <v>0</v>
      </c>
    </row>
    <row r="26" spans="1:10" ht="38.25">
      <c r="A26" s="11" t="s">
        <v>24</v>
      </c>
      <c r="B26" s="8">
        <v>225</v>
      </c>
      <c r="C26" s="8">
        <v>217.8</v>
      </c>
      <c r="D26" s="4">
        <f t="shared" si="0"/>
        <v>217.8</v>
      </c>
      <c r="E26" s="5">
        <v>125</v>
      </c>
      <c r="F26" s="10">
        <f t="shared" si="1"/>
        <v>27225</v>
      </c>
      <c r="G26" s="1">
        <f t="shared" si="2"/>
        <v>27225</v>
      </c>
      <c r="H26" s="14">
        <v>27225</v>
      </c>
      <c r="I26" s="14">
        <v>0</v>
      </c>
      <c r="J26" s="28">
        <f t="shared" si="3"/>
        <v>0</v>
      </c>
    </row>
    <row r="27" spans="1:10" ht="25.5" customHeight="1">
      <c r="A27" s="54" t="s">
        <v>25</v>
      </c>
      <c r="B27" s="54"/>
      <c r="C27" s="5"/>
      <c r="D27" s="4"/>
      <c r="E27" s="5"/>
      <c r="F27" s="10"/>
      <c r="G27" s="1"/>
      <c r="H27" s="10"/>
      <c r="I27" s="14"/>
      <c r="J27" s="28">
        <f t="shared" si="3"/>
        <v>0</v>
      </c>
    </row>
    <row r="28" spans="1:10" ht="38.25">
      <c r="A28" s="11" t="s">
        <v>26</v>
      </c>
      <c r="B28" s="8">
        <v>225</v>
      </c>
      <c r="C28" s="8">
        <v>150.47999999999999</v>
      </c>
      <c r="D28" s="4">
        <f t="shared" si="0"/>
        <v>150.47999999999999</v>
      </c>
      <c r="E28" s="5">
        <v>125</v>
      </c>
      <c r="F28" s="10">
        <f t="shared" si="1"/>
        <v>18810</v>
      </c>
      <c r="G28" s="1">
        <f t="shared" si="2"/>
        <v>18810</v>
      </c>
      <c r="H28" s="14">
        <v>18810</v>
      </c>
      <c r="I28" s="14">
        <v>0</v>
      </c>
      <c r="J28" s="28">
        <f t="shared" si="3"/>
        <v>0</v>
      </c>
    </row>
    <row r="29" spans="1:10" ht="21" customHeight="1">
      <c r="A29" s="54" t="s">
        <v>27</v>
      </c>
      <c r="B29" s="54"/>
      <c r="C29" s="5">
        <f>SUM(C30:C38)</f>
        <v>19530.719999999998</v>
      </c>
      <c r="D29" s="4">
        <f t="shared" si="0"/>
        <v>19530.72</v>
      </c>
      <c r="E29" s="5">
        <v>125</v>
      </c>
      <c r="F29" s="10">
        <f>SUM(F30:F38)</f>
        <v>2441340</v>
      </c>
      <c r="G29" s="1">
        <f t="shared" si="2"/>
        <v>2441340</v>
      </c>
      <c r="H29" s="10">
        <f>SUM(H30:H38)</f>
        <v>2441340</v>
      </c>
      <c r="I29" s="10">
        <f>SUM(I30:I38)</f>
        <v>0</v>
      </c>
      <c r="J29" s="28">
        <f t="shared" si="3"/>
        <v>0</v>
      </c>
    </row>
    <row r="30" spans="1:10">
      <c r="A30" s="11" t="s">
        <v>12</v>
      </c>
      <c r="B30" s="8">
        <v>211</v>
      </c>
      <c r="C30" s="12">
        <v>8203.14</v>
      </c>
      <c r="D30" s="4">
        <f t="shared" si="0"/>
        <v>8203.14</v>
      </c>
      <c r="E30" s="5">
        <v>125</v>
      </c>
      <c r="F30" s="10">
        <f t="shared" si="1"/>
        <v>1025392.4999999999</v>
      </c>
      <c r="G30" s="1">
        <f t="shared" si="2"/>
        <v>1025392.5</v>
      </c>
      <c r="H30" s="13">
        <f t="shared" ref="H30:I32" si="4">H16</f>
        <v>1025392.5</v>
      </c>
      <c r="I30" s="13">
        <f t="shared" si="4"/>
        <v>0</v>
      </c>
      <c r="J30" s="28">
        <f t="shared" si="3"/>
        <v>0</v>
      </c>
    </row>
    <row r="31" spans="1:10" ht="25.5">
      <c r="A31" s="11" t="s">
        <v>28</v>
      </c>
      <c r="B31" s="8">
        <v>213</v>
      </c>
      <c r="C31" s="12">
        <v>2476.98</v>
      </c>
      <c r="D31" s="4">
        <f t="shared" si="0"/>
        <v>2476.98</v>
      </c>
      <c r="E31" s="5">
        <v>125</v>
      </c>
      <c r="F31" s="10">
        <f t="shared" si="1"/>
        <v>309622.5</v>
      </c>
      <c r="G31" s="1">
        <f t="shared" si="2"/>
        <v>309622.5</v>
      </c>
      <c r="H31" s="13">
        <f t="shared" si="4"/>
        <v>309622.5</v>
      </c>
      <c r="I31" s="13">
        <f t="shared" si="4"/>
        <v>0</v>
      </c>
      <c r="J31" s="28">
        <f t="shared" si="3"/>
        <v>0</v>
      </c>
    </row>
    <row r="32" spans="1:10">
      <c r="A32" s="11" t="s">
        <v>16</v>
      </c>
      <c r="B32" s="8">
        <v>212</v>
      </c>
      <c r="C32" s="8">
        <v>1.98</v>
      </c>
      <c r="D32" s="4">
        <f t="shared" si="0"/>
        <v>1.98</v>
      </c>
      <c r="E32" s="5">
        <v>125</v>
      </c>
      <c r="F32" s="10">
        <f t="shared" si="1"/>
        <v>247.5</v>
      </c>
      <c r="G32" s="1">
        <f t="shared" si="2"/>
        <v>247.5</v>
      </c>
      <c r="H32" s="14">
        <f t="shared" si="4"/>
        <v>247.5</v>
      </c>
      <c r="I32" s="14">
        <f t="shared" si="4"/>
        <v>0</v>
      </c>
      <c r="J32" s="28">
        <f t="shared" si="3"/>
        <v>0</v>
      </c>
    </row>
    <row r="33" spans="1:10">
      <c r="A33" s="11" t="s">
        <v>17</v>
      </c>
      <c r="B33" s="8">
        <v>221</v>
      </c>
      <c r="C33" s="8">
        <v>41.58</v>
      </c>
      <c r="D33" s="4">
        <f t="shared" si="0"/>
        <v>41.58</v>
      </c>
      <c r="E33" s="5">
        <v>125</v>
      </c>
      <c r="F33" s="10">
        <f t="shared" si="1"/>
        <v>5197.5</v>
      </c>
      <c r="G33" s="1">
        <f t="shared" si="2"/>
        <v>5197.5</v>
      </c>
      <c r="H33" s="14">
        <f>H19</f>
        <v>5197.5</v>
      </c>
      <c r="I33" s="14">
        <v>0</v>
      </c>
      <c r="J33" s="28">
        <f t="shared" si="3"/>
        <v>0</v>
      </c>
    </row>
    <row r="34" spans="1:10">
      <c r="A34" s="11" t="s">
        <v>29</v>
      </c>
      <c r="B34" s="8">
        <v>223</v>
      </c>
      <c r="C34" s="8">
        <v>6791.4</v>
      </c>
      <c r="D34" s="4">
        <f t="shared" si="0"/>
        <v>6791.4</v>
      </c>
      <c r="E34" s="5">
        <v>125</v>
      </c>
      <c r="F34" s="10">
        <f t="shared" si="1"/>
        <v>848925</v>
      </c>
      <c r="G34" s="1">
        <f t="shared" si="2"/>
        <v>848925</v>
      </c>
      <c r="H34" s="14">
        <f>H24</f>
        <v>848925</v>
      </c>
      <c r="I34" s="14">
        <v>0</v>
      </c>
      <c r="J34" s="28">
        <f t="shared" si="3"/>
        <v>0</v>
      </c>
    </row>
    <row r="35" spans="1:10" ht="25.5">
      <c r="A35" s="11" t="s">
        <v>30</v>
      </c>
      <c r="B35" s="8">
        <v>225</v>
      </c>
      <c r="C35" s="8">
        <v>368.28</v>
      </c>
      <c r="D35" s="4">
        <f t="shared" si="0"/>
        <v>368.28</v>
      </c>
      <c r="E35" s="5">
        <v>125</v>
      </c>
      <c r="F35" s="10">
        <f t="shared" si="1"/>
        <v>46035</v>
      </c>
      <c r="G35" s="1">
        <f t="shared" si="2"/>
        <v>46035</v>
      </c>
      <c r="H35" s="14">
        <f>H26+H28</f>
        <v>46035</v>
      </c>
      <c r="I35" s="14">
        <v>0</v>
      </c>
      <c r="J35" s="28">
        <f t="shared" si="3"/>
        <v>0</v>
      </c>
    </row>
    <row r="36" spans="1:10">
      <c r="A36" s="11" t="s">
        <v>18</v>
      </c>
      <c r="B36" s="8">
        <v>226</v>
      </c>
      <c r="C36" s="8">
        <v>988.02</v>
      </c>
      <c r="D36" s="4">
        <f t="shared" si="0"/>
        <v>988.02</v>
      </c>
      <c r="E36" s="5">
        <v>125</v>
      </c>
      <c r="F36" s="10">
        <f t="shared" si="1"/>
        <v>123502.5</v>
      </c>
      <c r="G36" s="1">
        <f t="shared" si="2"/>
        <v>123502.5</v>
      </c>
      <c r="H36" s="14">
        <f>H20</f>
        <v>123502.5</v>
      </c>
      <c r="I36" s="14">
        <v>0</v>
      </c>
      <c r="J36" s="28">
        <f t="shared" si="3"/>
        <v>0</v>
      </c>
    </row>
    <row r="37" spans="1:10">
      <c r="A37" s="11" t="s">
        <v>19</v>
      </c>
      <c r="B37" s="8">
        <v>290</v>
      </c>
      <c r="C37" s="8">
        <v>13.86</v>
      </c>
      <c r="D37" s="4">
        <f t="shared" si="0"/>
        <v>13.86</v>
      </c>
      <c r="E37" s="5">
        <v>125</v>
      </c>
      <c r="F37" s="10">
        <f t="shared" si="1"/>
        <v>1732.5</v>
      </c>
      <c r="G37" s="1">
        <f t="shared" si="2"/>
        <v>1732.5</v>
      </c>
      <c r="H37" s="14">
        <f>H21</f>
        <v>1732.5</v>
      </c>
      <c r="I37" s="14">
        <v>0</v>
      </c>
      <c r="J37" s="28">
        <f t="shared" si="3"/>
        <v>0</v>
      </c>
    </row>
    <row r="38" spans="1:10" ht="25.5">
      <c r="A38" s="11" t="s">
        <v>20</v>
      </c>
      <c r="B38" s="8">
        <v>340</v>
      </c>
      <c r="C38" s="8">
        <v>645.48</v>
      </c>
      <c r="D38" s="4">
        <f t="shared" si="0"/>
        <v>645.48</v>
      </c>
      <c r="E38" s="5">
        <v>125</v>
      </c>
      <c r="F38" s="10">
        <f t="shared" si="1"/>
        <v>80685</v>
      </c>
      <c r="G38" s="1">
        <f t="shared" si="2"/>
        <v>80685</v>
      </c>
      <c r="H38" s="14">
        <f>H22</f>
        <v>80685</v>
      </c>
      <c r="I38" s="14">
        <v>0</v>
      </c>
      <c r="J38" s="28">
        <f t="shared" si="3"/>
        <v>0</v>
      </c>
    </row>
    <row r="39" spans="1:10">
      <c r="A39" s="52" t="s">
        <v>31</v>
      </c>
      <c r="B39" s="53"/>
      <c r="C39" s="5">
        <v>103401.54</v>
      </c>
      <c r="D39" s="4">
        <f t="shared" si="0"/>
        <v>103401.54</v>
      </c>
      <c r="E39" s="5">
        <v>125</v>
      </c>
      <c r="F39" s="10">
        <f t="shared" si="1"/>
        <v>12925192.5</v>
      </c>
      <c r="G39" s="1">
        <f t="shared" si="2"/>
        <v>12925192.5</v>
      </c>
      <c r="H39" s="10">
        <f>H29+H12</f>
        <v>2441340</v>
      </c>
      <c r="I39" s="10">
        <f>I29+I12</f>
        <v>10483852.5</v>
      </c>
      <c r="J39" s="28">
        <f t="shared" si="3"/>
        <v>0</v>
      </c>
    </row>
    <row r="40" spans="1:10" ht="28.5" customHeight="1">
      <c r="A40" s="54" t="s">
        <v>32</v>
      </c>
      <c r="B40" s="54"/>
      <c r="C40" s="5">
        <v>35.64</v>
      </c>
      <c r="D40" s="4">
        <f t="shared" si="0"/>
        <v>35.64</v>
      </c>
      <c r="E40" s="5">
        <v>125</v>
      </c>
      <c r="F40" s="10">
        <f t="shared" si="1"/>
        <v>4455</v>
      </c>
      <c r="G40" s="1">
        <f t="shared" si="2"/>
        <v>4455</v>
      </c>
      <c r="H40" s="10">
        <f>H41</f>
        <v>4455</v>
      </c>
      <c r="I40" s="10">
        <f>I41</f>
        <v>0</v>
      </c>
      <c r="J40" s="28">
        <f t="shared" si="3"/>
        <v>0</v>
      </c>
    </row>
    <row r="41" spans="1:10">
      <c r="A41" s="11" t="s">
        <v>33</v>
      </c>
      <c r="B41" s="8">
        <v>290</v>
      </c>
      <c r="C41" s="8">
        <v>35.64</v>
      </c>
      <c r="D41" s="4">
        <f t="shared" si="0"/>
        <v>35.64</v>
      </c>
      <c r="E41" s="5">
        <v>125</v>
      </c>
      <c r="F41" s="10">
        <f t="shared" si="1"/>
        <v>4455</v>
      </c>
      <c r="G41" s="1">
        <f t="shared" si="2"/>
        <v>4455</v>
      </c>
      <c r="H41" s="14">
        <v>4455</v>
      </c>
      <c r="I41" s="14">
        <v>0</v>
      </c>
      <c r="J41" s="28">
        <f t="shared" si="3"/>
        <v>0</v>
      </c>
    </row>
    <row r="42" spans="1:10">
      <c r="A42" s="52" t="s">
        <v>34</v>
      </c>
      <c r="B42" s="53"/>
      <c r="C42" s="5">
        <v>35.64</v>
      </c>
      <c r="D42" s="4">
        <f t="shared" si="0"/>
        <v>35.64</v>
      </c>
      <c r="E42" s="5">
        <v>125</v>
      </c>
      <c r="F42" s="10">
        <f t="shared" si="1"/>
        <v>4455</v>
      </c>
      <c r="G42" s="1">
        <f t="shared" si="2"/>
        <v>4455</v>
      </c>
      <c r="H42" s="10">
        <f>H40</f>
        <v>4455</v>
      </c>
      <c r="I42" s="10">
        <f>I40</f>
        <v>0</v>
      </c>
      <c r="J42" s="28">
        <f t="shared" si="3"/>
        <v>0</v>
      </c>
    </row>
    <row r="43" spans="1:10" ht="29.25" customHeight="1">
      <c r="A43" s="54" t="s">
        <v>35</v>
      </c>
      <c r="B43" s="54"/>
      <c r="C43" s="54"/>
      <c r="D43" s="54"/>
      <c r="E43" s="54"/>
      <c r="F43" s="54"/>
      <c r="G43" s="54"/>
      <c r="H43" s="10">
        <f>H53</f>
        <v>2445795</v>
      </c>
      <c r="I43" s="10">
        <f>I53</f>
        <v>10483852.5</v>
      </c>
      <c r="J43" s="28">
        <f t="shared" si="3"/>
        <v>0</v>
      </c>
    </row>
    <row r="44" spans="1:10">
      <c r="A44" s="11" t="s">
        <v>12</v>
      </c>
      <c r="B44" s="8">
        <v>211</v>
      </c>
      <c r="C44" s="12">
        <f>C30+C13</f>
        <v>72620.459999999992</v>
      </c>
      <c r="D44" s="4">
        <f t="shared" si="0"/>
        <v>72620.460000000006</v>
      </c>
      <c r="E44" s="5">
        <v>125</v>
      </c>
      <c r="F44" s="13">
        <f>F30+F13</f>
        <v>9077557.5</v>
      </c>
      <c r="G44" s="1">
        <f t="shared" si="2"/>
        <v>9077557.5</v>
      </c>
      <c r="H44" s="13">
        <f>H30+H13</f>
        <v>1025392.5</v>
      </c>
      <c r="I44" s="13">
        <f>I30+I13</f>
        <v>8052165</v>
      </c>
      <c r="J44" s="28">
        <f t="shared" si="3"/>
        <v>0</v>
      </c>
    </row>
    <row r="45" spans="1:10" ht="25.5">
      <c r="A45" s="11" t="s">
        <v>15</v>
      </c>
      <c r="B45" s="8">
        <v>213</v>
      </c>
      <c r="C45" s="12">
        <f>C31+C14</f>
        <v>21930.48</v>
      </c>
      <c r="D45" s="4">
        <f t="shared" si="0"/>
        <v>21930.48</v>
      </c>
      <c r="E45" s="5">
        <v>125</v>
      </c>
      <c r="F45" s="13">
        <f>F31+F14</f>
        <v>2741310</v>
      </c>
      <c r="G45" s="1">
        <f t="shared" si="2"/>
        <v>2741310</v>
      </c>
      <c r="H45" s="13">
        <f>H31+H14</f>
        <v>309622.5</v>
      </c>
      <c r="I45" s="13">
        <f>I31+I14</f>
        <v>2431687.5</v>
      </c>
      <c r="J45" s="28">
        <f t="shared" si="3"/>
        <v>0</v>
      </c>
    </row>
    <row r="46" spans="1:10">
      <c r="A46" s="11" t="s">
        <v>16</v>
      </c>
      <c r="B46" s="8">
        <v>212</v>
      </c>
      <c r="C46" s="8">
        <f>C32</f>
        <v>1.98</v>
      </c>
      <c r="D46" s="4">
        <f t="shared" si="0"/>
        <v>1.98</v>
      </c>
      <c r="E46" s="5">
        <v>125</v>
      </c>
      <c r="F46" s="13">
        <f>F32</f>
        <v>247.5</v>
      </c>
      <c r="G46" s="1">
        <f t="shared" si="2"/>
        <v>247.5</v>
      </c>
      <c r="H46" s="14">
        <f>H32</f>
        <v>247.5</v>
      </c>
      <c r="I46" s="14">
        <f>I32</f>
        <v>0</v>
      </c>
      <c r="J46" s="28">
        <f t="shared" si="3"/>
        <v>0</v>
      </c>
    </row>
    <row r="47" spans="1:10">
      <c r="A47" s="11" t="s">
        <v>17</v>
      </c>
      <c r="B47" s="8">
        <v>221</v>
      </c>
      <c r="C47" s="8">
        <f t="shared" ref="C47" si="5">C33</f>
        <v>41.58</v>
      </c>
      <c r="D47" s="4">
        <f t="shared" si="0"/>
        <v>41.58</v>
      </c>
      <c r="E47" s="5">
        <v>125</v>
      </c>
      <c r="F47" s="13">
        <f t="shared" ref="F47" si="6">F33</f>
        <v>5197.5</v>
      </c>
      <c r="G47" s="1">
        <f t="shared" si="2"/>
        <v>5197.5</v>
      </c>
      <c r="H47" s="14">
        <f t="shared" ref="H47:I47" si="7">H33</f>
        <v>5197.5</v>
      </c>
      <c r="I47" s="14">
        <f t="shared" si="7"/>
        <v>0</v>
      </c>
      <c r="J47" s="28">
        <f t="shared" si="3"/>
        <v>0</v>
      </c>
    </row>
    <row r="48" spans="1:10">
      <c r="A48" s="11" t="s">
        <v>29</v>
      </c>
      <c r="B48" s="8">
        <v>223</v>
      </c>
      <c r="C48" s="8">
        <f t="shared" ref="C48" si="8">C34</f>
        <v>6791.4</v>
      </c>
      <c r="D48" s="4">
        <f t="shared" si="0"/>
        <v>6791.4</v>
      </c>
      <c r="E48" s="5">
        <v>125</v>
      </c>
      <c r="F48" s="13">
        <f t="shared" ref="F48" si="9">F34</f>
        <v>848925</v>
      </c>
      <c r="G48" s="1">
        <f t="shared" si="2"/>
        <v>848925</v>
      </c>
      <c r="H48" s="14">
        <f t="shared" ref="H48:I48" si="10">H34</f>
        <v>848925</v>
      </c>
      <c r="I48" s="14">
        <f t="shared" si="10"/>
        <v>0</v>
      </c>
      <c r="J48" s="28">
        <f t="shared" si="3"/>
        <v>0</v>
      </c>
    </row>
    <row r="49" spans="1:10" ht="25.5">
      <c r="A49" s="11" t="s">
        <v>30</v>
      </c>
      <c r="B49" s="8">
        <v>225</v>
      </c>
      <c r="C49" s="8">
        <f t="shared" ref="C49" si="11">C35</f>
        <v>368.28</v>
      </c>
      <c r="D49" s="4">
        <f t="shared" si="0"/>
        <v>368.28</v>
      </c>
      <c r="E49" s="5">
        <v>125</v>
      </c>
      <c r="F49" s="13">
        <f t="shared" ref="F49" si="12">F35</f>
        <v>46035</v>
      </c>
      <c r="G49" s="1">
        <f t="shared" si="2"/>
        <v>46035</v>
      </c>
      <c r="H49" s="14">
        <f t="shared" ref="H49:I49" si="13">H35</f>
        <v>46035</v>
      </c>
      <c r="I49" s="14">
        <f t="shared" si="13"/>
        <v>0</v>
      </c>
      <c r="J49" s="28">
        <f t="shared" si="3"/>
        <v>0</v>
      </c>
    </row>
    <row r="50" spans="1:10">
      <c r="A50" s="11" t="s">
        <v>18</v>
      </c>
      <c r="B50" s="8">
        <v>226</v>
      </c>
      <c r="C50" s="8">
        <f t="shared" ref="C50" si="14">C36</f>
        <v>988.02</v>
      </c>
      <c r="D50" s="4">
        <f t="shared" si="0"/>
        <v>988.02</v>
      </c>
      <c r="E50" s="5">
        <v>125</v>
      </c>
      <c r="F50" s="13">
        <f t="shared" ref="F50" si="15">F36</f>
        <v>123502.5</v>
      </c>
      <c r="G50" s="1">
        <f t="shared" si="2"/>
        <v>123502.5</v>
      </c>
      <c r="H50" s="14">
        <f t="shared" ref="H50:I50" si="16">H36</f>
        <v>123502.5</v>
      </c>
      <c r="I50" s="14">
        <f t="shared" si="16"/>
        <v>0</v>
      </c>
      <c r="J50" s="28">
        <f t="shared" si="3"/>
        <v>0</v>
      </c>
    </row>
    <row r="51" spans="1:10">
      <c r="A51" s="11" t="s">
        <v>19</v>
      </c>
      <c r="B51" s="8">
        <v>290</v>
      </c>
      <c r="C51" s="8">
        <f>C37+C41</f>
        <v>49.5</v>
      </c>
      <c r="D51" s="4">
        <f t="shared" si="0"/>
        <v>49.5</v>
      </c>
      <c r="E51" s="5">
        <v>125</v>
      </c>
      <c r="F51" s="13">
        <f>F37+F41</f>
        <v>6187.5</v>
      </c>
      <c r="G51" s="1">
        <f t="shared" si="2"/>
        <v>6187.5</v>
      </c>
      <c r="H51" s="14">
        <f>H37+H41</f>
        <v>6187.5</v>
      </c>
      <c r="I51" s="14">
        <f>I37+I41</f>
        <v>0</v>
      </c>
      <c r="J51" s="28">
        <f t="shared" si="3"/>
        <v>0</v>
      </c>
    </row>
    <row r="52" spans="1:10" ht="25.5">
      <c r="A52" s="11" t="s">
        <v>20</v>
      </c>
      <c r="B52" s="8">
        <v>340</v>
      </c>
      <c r="C52" s="8">
        <f t="shared" ref="C52" si="17">C38</f>
        <v>645.48</v>
      </c>
      <c r="D52" s="4">
        <f t="shared" si="0"/>
        <v>645.48</v>
      </c>
      <c r="E52" s="5">
        <v>125</v>
      </c>
      <c r="F52" s="13">
        <f t="shared" ref="F52" si="18">F38</f>
        <v>80685</v>
      </c>
      <c r="G52" s="1">
        <f t="shared" si="2"/>
        <v>80685</v>
      </c>
      <c r="H52" s="14">
        <f t="shared" ref="H52:I52" si="19">H38</f>
        <v>80685</v>
      </c>
      <c r="I52" s="14">
        <f t="shared" si="19"/>
        <v>0</v>
      </c>
      <c r="J52" s="28">
        <f t="shared" si="3"/>
        <v>0</v>
      </c>
    </row>
    <row r="53" spans="1:10" s="40" customFormat="1" ht="15.75" customHeight="1">
      <c r="A53" s="54" t="s">
        <v>36</v>
      </c>
      <c r="B53" s="54"/>
      <c r="C53" s="35">
        <f>SUM(C44:C52)</f>
        <v>103437.17999999998</v>
      </c>
      <c r="D53" s="36">
        <f>SUM(D44:D52)</f>
        <v>103437.18</v>
      </c>
      <c r="E53" s="35">
        <v>125</v>
      </c>
      <c r="F53" s="38">
        <f>SUM(F44:F52)</f>
        <v>12929647.5</v>
      </c>
      <c r="G53" s="38">
        <f t="shared" ref="G53:I53" si="20">SUM(G44:G52)</f>
        <v>12929647.5</v>
      </c>
      <c r="H53" s="38">
        <f t="shared" si="20"/>
        <v>2445795</v>
      </c>
      <c r="I53" s="38">
        <f t="shared" si="20"/>
        <v>10483852.5</v>
      </c>
      <c r="J53" s="39">
        <f t="shared" si="3"/>
        <v>0</v>
      </c>
    </row>
    <row r="54" spans="1:10" ht="15.75" customHeight="1">
      <c r="A54" s="54" t="s">
        <v>8</v>
      </c>
      <c r="B54" s="54"/>
      <c r="C54" s="54"/>
      <c r="D54" s="54"/>
      <c r="E54" s="54"/>
      <c r="F54" s="54"/>
      <c r="G54" s="54"/>
      <c r="H54" s="54"/>
      <c r="I54" s="54"/>
      <c r="J54" s="28">
        <f t="shared" si="3"/>
        <v>0</v>
      </c>
    </row>
    <row r="55" spans="1:10" ht="18" customHeight="1">
      <c r="A55" s="55" t="s">
        <v>37</v>
      </c>
      <c r="B55" s="55"/>
      <c r="C55" s="55"/>
      <c r="D55" s="55"/>
      <c r="E55" s="55"/>
      <c r="F55" s="55"/>
      <c r="G55" s="55"/>
      <c r="H55" s="55"/>
      <c r="I55" s="55"/>
      <c r="J55" s="28">
        <f t="shared" si="3"/>
        <v>0</v>
      </c>
    </row>
    <row r="56" spans="1:10">
      <c r="A56" s="8">
        <v>1</v>
      </c>
      <c r="B56" s="8">
        <v>2</v>
      </c>
      <c r="C56" s="8">
        <v>3</v>
      </c>
      <c r="D56" s="9"/>
      <c r="E56" s="8">
        <v>4</v>
      </c>
      <c r="F56" s="8">
        <v>5</v>
      </c>
      <c r="G56" s="8">
        <v>4</v>
      </c>
      <c r="H56" s="8">
        <v>6</v>
      </c>
      <c r="I56" s="8">
        <v>7</v>
      </c>
      <c r="J56" s="28">
        <f t="shared" si="3"/>
        <v>1</v>
      </c>
    </row>
    <row r="57" spans="1:10" ht="27" customHeight="1">
      <c r="A57" s="54" t="s">
        <v>10</v>
      </c>
      <c r="B57" s="54"/>
      <c r="C57" s="5">
        <v>86412.36</v>
      </c>
      <c r="D57" s="4">
        <f t="shared" ref="D57:D99" si="21">G57/E57</f>
        <v>86412.36</v>
      </c>
      <c r="E57" s="5">
        <v>131</v>
      </c>
      <c r="F57" s="10">
        <f t="shared" ref="F57:F88" si="22">C57*E57</f>
        <v>11320019.16</v>
      </c>
      <c r="G57" s="1">
        <f>H57+I57</f>
        <v>11320019.16</v>
      </c>
      <c r="H57" s="10">
        <f>H58</f>
        <v>0</v>
      </c>
      <c r="I57" s="10">
        <f>I58</f>
        <v>11320019.16</v>
      </c>
      <c r="J57" s="28">
        <f t="shared" si="3"/>
        <v>0</v>
      </c>
    </row>
    <row r="58" spans="1:10" ht="36.75" customHeight="1">
      <c r="A58" s="52" t="s">
        <v>11</v>
      </c>
      <c r="B58" s="53"/>
      <c r="C58" s="5">
        <v>86412.36</v>
      </c>
      <c r="D58" s="4">
        <f t="shared" si="21"/>
        <v>86412.36</v>
      </c>
      <c r="E58" s="5">
        <v>131</v>
      </c>
      <c r="F58" s="10">
        <f t="shared" si="22"/>
        <v>11320019.16</v>
      </c>
      <c r="G58" s="1">
        <f t="shared" ref="G58:G99" si="23">H58+I58</f>
        <v>11320019.16</v>
      </c>
      <c r="H58" s="10">
        <f>H59+H60</f>
        <v>0</v>
      </c>
      <c r="I58" s="10">
        <f>I59+I60</f>
        <v>11320019.16</v>
      </c>
      <c r="J58" s="28">
        <f t="shared" si="3"/>
        <v>0</v>
      </c>
    </row>
    <row r="59" spans="1:10">
      <c r="A59" s="11" t="s">
        <v>12</v>
      </c>
      <c r="B59" s="8">
        <v>211</v>
      </c>
      <c r="C59" s="12">
        <v>66369.36</v>
      </c>
      <c r="D59" s="4">
        <f t="shared" si="21"/>
        <v>66369.36</v>
      </c>
      <c r="E59" s="5">
        <v>131</v>
      </c>
      <c r="F59" s="10">
        <f t="shared" si="22"/>
        <v>8694386.1600000001</v>
      </c>
      <c r="G59" s="1">
        <f t="shared" si="23"/>
        <v>8694386.1600000001</v>
      </c>
      <c r="H59" s="14"/>
      <c r="I59" s="14">
        <v>8694386.1600000001</v>
      </c>
      <c r="J59" s="28">
        <f t="shared" si="3"/>
        <v>0</v>
      </c>
    </row>
    <row r="60" spans="1:10">
      <c r="A60" s="11" t="s">
        <v>13</v>
      </c>
      <c r="B60" s="8">
        <v>213</v>
      </c>
      <c r="C60" s="12">
        <v>20043</v>
      </c>
      <c r="D60" s="4">
        <f t="shared" si="21"/>
        <v>20043</v>
      </c>
      <c r="E60" s="5">
        <v>131</v>
      </c>
      <c r="F60" s="10">
        <f t="shared" si="22"/>
        <v>2625633</v>
      </c>
      <c r="G60" s="1">
        <f t="shared" si="23"/>
        <v>2625633</v>
      </c>
      <c r="H60" s="14"/>
      <c r="I60" s="14">
        <v>2625633</v>
      </c>
      <c r="J60" s="28">
        <f t="shared" si="3"/>
        <v>0</v>
      </c>
    </row>
    <row r="61" spans="1:10" ht="25.5" customHeight="1">
      <c r="A61" s="52" t="s">
        <v>14</v>
      </c>
      <c r="B61" s="53"/>
      <c r="C61" s="5">
        <f>SUM(C62:C68)</f>
        <v>12745.919999999998</v>
      </c>
      <c r="D61" s="4">
        <f t="shared" si="21"/>
        <v>12745.92</v>
      </c>
      <c r="E61" s="5">
        <v>131</v>
      </c>
      <c r="F61" s="10">
        <f>SUM(F62:F68)</f>
        <v>1669715.5199999998</v>
      </c>
      <c r="G61" s="1">
        <f t="shared" si="23"/>
        <v>1669715.52</v>
      </c>
      <c r="H61" s="10">
        <f>SUM(H62:H68)</f>
        <v>1669715.52</v>
      </c>
      <c r="I61" s="33">
        <f>SUM(I62:I68)</f>
        <v>0</v>
      </c>
      <c r="J61" s="28">
        <f t="shared" si="3"/>
        <v>0</v>
      </c>
    </row>
    <row r="62" spans="1:10">
      <c r="A62" s="11" t="s">
        <v>12</v>
      </c>
      <c r="B62" s="8">
        <v>211</v>
      </c>
      <c r="C62" s="12">
        <v>8451.7199999999993</v>
      </c>
      <c r="D62" s="4">
        <f t="shared" si="21"/>
        <v>8451.7200000000012</v>
      </c>
      <c r="E62" s="5">
        <v>131</v>
      </c>
      <c r="F62" s="10">
        <f t="shared" si="22"/>
        <v>1107175.3199999998</v>
      </c>
      <c r="G62" s="1">
        <f t="shared" si="23"/>
        <v>1107175.32</v>
      </c>
      <c r="H62" s="14">
        <v>1107175.32</v>
      </c>
      <c r="I62" s="14">
        <v>0</v>
      </c>
      <c r="J62" s="28">
        <f t="shared" si="3"/>
        <v>0</v>
      </c>
    </row>
    <row r="63" spans="1:10" ht="25.5">
      <c r="A63" s="11" t="s">
        <v>15</v>
      </c>
      <c r="B63" s="8">
        <v>213</v>
      </c>
      <c r="C63" s="12">
        <v>2552.04</v>
      </c>
      <c r="D63" s="4">
        <f t="shared" si="21"/>
        <v>2552.04</v>
      </c>
      <c r="E63" s="5">
        <v>131</v>
      </c>
      <c r="F63" s="10">
        <f t="shared" si="22"/>
        <v>334317.24</v>
      </c>
      <c r="G63" s="1">
        <f t="shared" si="23"/>
        <v>334317.24</v>
      </c>
      <c r="H63" s="14">
        <v>334317.24</v>
      </c>
      <c r="I63" s="14">
        <v>0</v>
      </c>
      <c r="J63" s="28">
        <f t="shared" si="3"/>
        <v>0</v>
      </c>
    </row>
    <row r="64" spans="1:10">
      <c r="A64" s="11" t="s">
        <v>16</v>
      </c>
      <c r="B64" s="8">
        <v>212</v>
      </c>
      <c r="C64" s="8">
        <v>2.04</v>
      </c>
      <c r="D64" s="4">
        <f t="shared" si="21"/>
        <v>2.04</v>
      </c>
      <c r="E64" s="5">
        <v>131</v>
      </c>
      <c r="F64" s="10">
        <f t="shared" si="22"/>
        <v>267.24</v>
      </c>
      <c r="G64" s="1">
        <f t="shared" si="23"/>
        <v>267.24</v>
      </c>
      <c r="H64" s="14">
        <v>267.24</v>
      </c>
      <c r="I64" s="14">
        <v>0</v>
      </c>
      <c r="J64" s="28">
        <f t="shared" si="3"/>
        <v>0</v>
      </c>
    </row>
    <row r="65" spans="1:10">
      <c r="A65" s="11" t="s">
        <v>17</v>
      </c>
      <c r="B65" s="8">
        <v>221</v>
      </c>
      <c r="C65" s="8">
        <v>42.84</v>
      </c>
      <c r="D65" s="4">
        <f t="shared" si="21"/>
        <v>42.839999999999996</v>
      </c>
      <c r="E65" s="5">
        <v>131</v>
      </c>
      <c r="F65" s="10">
        <f t="shared" si="22"/>
        <v>5612.0400000000009</v>
      </c>
      <c r="G65" s="1">
        <f t="shared" si="23"/>
        <v>5612.04</v>
      </c>
      <c r="H65" s="14">
        <v>5612.04</v>
      </c>
      <c r="I65" s="14">
        <v>0</v>
      </c>
      <c r="J65" s="28">
        <f t="shared" si="3"/>
        <v>0</v>
      </c>
    </row>
    <row r="66" spans="1:10">
      <c r="A66" s="11" t="s">
        <v>18</v>
      </c>
      <c r="B66" s="8">
        <v>226</v>
      </c>
      <c r="C66" s="8">
        <v>1017.96</v>
      </c>
      <c r="D66" s="4">
        <f t="shared" si="21"/>
        <v>1017.96</v>
      </c>
      <c r="E66" s="5">
        <v>131</v>
      </c>
      <c r="F66" s="10">
        <f t="shared" si="22"/>
        <v>133352.76</v>
      </c>
      <c r="G66" s="1">
        <f t="shared" si="23"/>
        <v>133352.76</v>
      </c>
      <c r="H66" s="14">
        <v>133352.76</v>
      </c>
      <c r="I66" s="14">
        <v>0</v>
      </c>
      <c r="J66" s="28">
        <f t="shared" si="3"/>
        <v>0</v>
      </c>
    </row>
    <row r="67" spans="1:10">
      <c r="A67" s="11" t="s">
        <v>19</v>
      </c>
      <c r="B67" s="8">
        <v>290</v>
      </c>
      <c r="C67" s="8">
        <v>14.28</v>
      </c>
      <c r="D67" s="4">
        <f t="shared" si="21"/>
        <v>14.280000000000001</v>
      </c>
      <c r="E67" s="5">
        <v>131</v>
      </c>
      <c r="F67" s="10">
        <f t="shared" si="22"/>
        <v>1870.6799999999998</v>
      </c>
      <c r="G67" s="1">
        <f t="shared" si="23"/>
        <v>1870.68</v>
      </c>
      <c r="H67" s="14">
        <v>1870.68</v>
      </c>
      <c r="I67" s="14">
        <v>0</v>
      </c>
      <c r="J67" s="28">
        <f t="shared" si="3"/>
        <v>0</v>
      </c>
    </row>
    <row r="68" spans="1:10" ht="25.5">
      <c r="A68" s="11" t="s">
        <v>20</v>
      </c>
      <c r="B68" s="8">
        <v>340</v>
      </c>
      <c r="C68" s="8">
        <v>665.04</v>
      </c>
      <c r="D68" s="4">
        <f t="shared" si="21"/>
        <v>665.04000000000008</v>
      </c>
      <c r="E68" s="5">
        <v>131</v>
      </c>
      <c r="F68" s="10">
        <f t="shared" si="22"/>
        <v>87120.239999999991</v>
      </c>
      <c r="G68" s="1">
        <f t="shared" si="23"/>
        <v>87120.24</v>
      </c>
      <c r="H68" s="14">
        <v>87120.24</v>
      </c>
      <c r="I68" s="14">
        <v>0</v>
      </c>
      <c r="J68" s="28">
        <f t="shared" si="3"/>
        <v>0</v>
      </c>
    </row>
    <row r="69" spans="1:10" ht="22.5" customHeight="1">
      <c r="A69" s="52" t="s">
        <v>21</v>
      </c>
      <c r="B69" s="53"/>
      <c r="C69" s="5"/>
      <c r="D69" s="4"/>
      <c r="E69" s="5"/>
      <c r="F69" s="10"/>
      <c r="G69" s="1"/>
      <c r="H69" s="10"/>
      <c r="I69" s="14"/>
      <c r="J69" s="28">
        <f t="shared" si="3"/>
        <v>0</v>
      </c>
    </row>
    <row r="70" spans="1:10" ht="25.5">
      <c r="A70" s="11" t="s">
        <v>22</v>
      </c>
      <c r="B70" s="8">
        <v>223</v>
      </c>
      <c r="C70" s="8">
        <v>6997.2</v>
      </c>
      <c r="D70" s="4">
        <f t="shared" si="21"/>
        <v>6997.2</v>
      </c>
      <c r="E70" s="5">
        <v>131</v>
      </c>
      <c r="F70" s="10">
        <f t="shared" si="22"/>
        <v>916633.2</v>
      </c>
      <c r="G70" s="1">
        <f t="shared" si="23"/>
        <v>916633.2</v>
      </c>
      <c r="H70" s="14">
        <v>916633.2</v>
      </c>
      <c r="I70" s="14">
        <v>0</v>
      </c>
      <c r="J70" s="28">
        <f t="shared" si="3"/>
        <v>0</v>
      </c>
    </row>
    <row r="71" spans="1:10" ht="24" customHeight="1">
      <c r="A71" s="54" t="s">
        <v>23</v>
      </c>
      <c r="B71" s="54"/>
      <c r="C71" s="5"/>
      <c r="D71" s="4" t="e">
        <f t="shared" si="21"/>
        <v>#DIV/0!</v>
      </c>
      <c r="E71" s="5"/>
      <c r="F71" s="10"/>
      <c r="G71" s="1"/>
      <c r="H71" s="10"/>
      <c r="I71" s="14"/>
      <c r="J71" s="28">
        <f t="shared" si="3"/>
        <v>0</v>
      </c>
    </row>
    <row r="72" spans="1:10" ht="38.25">
      <c r="A72" s="11" t="s">
        <v>24</v>
      </c>
      <c r="B72" s="8">
        <v>225</v>
      </c>
      <c r="C72" s="8">
        <v>224.4</v>
      </c>
      <c r="D72" s="4">
        <f t="shared" si="21"/>
        <v>224.4</v>
      </c>
      <c r="E72" s="5">
        <v>131</v>
      </c>
      <c r="F72" s="10">
        <f t="shared" si="22"/>
        <v>29396.400000000001</v>
      </c>
      <c r="G72" s="1">
        <f t="shared" si="23"/>
        <v>29396.400000000001</v>
      </c>
      <c r="H72" s="14">
        <v>29396.400000000001</v>
      </c>
      <c r="I72" s="14">
        <v>0</v>
      </c>
      <c r="J72" s="28">
        <f t="shared" si="3"/>
        <v>0</v>
      </c>
    </row>
    <row r="73" spans="1:10" ht="27" customHeight="1">
      <c r="A73" s="54" t="s">
        <v>25</v>
      </c>
      <c r="B73" s="54"/>
      <c r="C73" s="5"/>
      <c r="D73" s="4" t="e">
        <f t="shared" si="21"/>
        <v>#DIV/0!</v>
      </c>
      <c r="E73" s="5"/>
      <c r="F73" s="10"/>
      <c r="G73" s="1"/>
      <c r="H73" s="10"/>
      <c r="I73" s="14"/>
      <c r="J73" s="28">
        <f t="shared" si="3"/>
        <v>0</v>
      </c>
    </row>
    <row r="74" spans="1:10" ht="38.25">
      <c r="A74" s="11" t="s">
        <v>26</v>
      </c>
      <c r="B74" s="8">
        <v>225</v>
      </c>
      <c r="C74" s="8">
        <v>155.04</v>
      </c>
      <c r="D74" s="4">
        <f t="shared" si="21"/>
        <v>155.04000000000002</v>
      </c>
      <c r="E74" s="5">
        <v>131</v>
      </c>
      <c r="F74" s="10">
        <f t="shared" si="22"/>
        <v>20310.239999999998</v>
      </c>
      <c r="G74" s="1">
        <f t="shared" si="23"/>
        <v>20310.240000000002</v>
      </c>
      <c r="H74" s="14">
        <v>20310.240000000002</v>
      </c>
      <c r="I74" s="14">
        <v>0</v>
      </c>
      <c r="J74" s="28">
        <f t="shared" si="3"/>
        <v>0</v>
      </c>
    </row>
    <row r="75" spans="1:10" ht="27.75" customHeight="1">
      <c r="A75" s="52" t="s">
        <v>27</v>
      </c>
      <c r="B75" s="53"/>
      <c r="C75" s="5">
        <f>SUM(C76:C84)</f>
        <v>20122.559999999998</v>
      </c>
      <c r="D75" s="4">
        <f t="shared" si="21"/>
        <v>20122.560000000005</v>
      </c>
      <c r="E75" s="5">
        <v>131</v>
      </c>
      <c r="F75" s="10">
        <f>SUM(F76:F84)</f>
        <v>2636055.3600000003</v>
      </c>
      <c r="G75" s="1">
        <f t="shared" si="23"/>
        <v>2636055.3600000008</v>
      </c>
      <c r="H75" s="10">
        <f>SUM(H76:H84)</f>
        <v>2636055.3600000008</v>
      </c>
      <c r="I75" s="10">
        <f>SUM(I76:I84)</f>
        <v>0</v>
      </c>
      <c r="J75" s="28">
        <f t="shared" si="3"/>
        <v>0</v>
      </c>
    </row>
    <row r="76" spans="1:10">
      <c r="A76" s="11" t="s">
        <v>12</v>
      </c>
      <c r="B76" s="8">
        <v>211</v>
      </c>
      <c r="C76" s="12">
        <v>8451.7199999999993</v>
      </c>
      <c r="D76" s="4">
        <f t="shared" si="21"/>
        <v>8451.7200000000012</v>
      </c>
      <c r="E76" s="5">
        <v>131</v>
      </c>
      <c r="F76" s="10">
        <f t="shared" si="22"/>
        <v>1107175.3199999998</v>
      </c>
      <c r="G76" s="1">
        <f t="shared" si="23"/>
        <v>1107175.32</v>
      </c>
      <c r="H76" s="14">
        <f t="shared" ref="H76:I78" si="24">H62</f>
        <v>1107175.32</v>
      </c>
      <c r="I76" s="14">
        <f t="shared" si="24"/>
        <v>0</v>
      </c>
      <c r="J76" s="28">
        <f t="shared" ref="J76:J139" si="25">F76-G76</f>
        <v>0</v>
      </c>
    </row>
    <row r="77" spans="1:10" ht="25.5">
      <c r="A77" s="11" t="s">
        <v>28</v>
      </c>
      <c r="B77" s="8">
        <v>213</v>
      </c>
      <c r="C77" s="12">
        <v>2552.04</v>
      </c>
      <c r="D77" s="4">
        <f t="shared" si="21"/>
        <v>2552.04</v>
      </c>
      <c r="E77" s="5">
        <v>131</v>
      </c>
      <c r="F77" s="10">
        <f t="shared" si="22"/>
        <v>334317.24</v>
      </c>
      <c r="G77" s="1">
        <f t="shared" si="23"/>
        <v>334317.24</v>
      </c>
      <c r="H77" s="14">
        <f t="shared" si="24"/>
        <v>334317.24</v>
      </c>
      <c r="I77" s="14">
        <f t="shared" si="24"/>
        <v>0</v>
      </c>
      <c r="J77" s="28">
        <f t="shared" si="25"/>
        <v>0</v>
      </c>
    </row>
    <row r="78" spans="1:10">
      <c r="A78" s="11" t="s">
        <v>16</v>
      </c>
      <c r="B78" s="8">
        <v>212</v>
      </c>
      <c r="C78" s="8">
        <v>2.04</v>
      </c>
      <c r="D78" s="4">
        <f t="shared" si="21"/>
        <v>2.04</v>
      </c>
      <c r="E78" s="5">
        <v>131</v>
      </c>
      <c r="F78" s="10">
        <f t="shared" si="22"/>
        <v>267.24</v>
      </c>
      <c r="G78" s="1">
        <f t="shared" si="23"/>
        <v>267.24</v>
      </c>
      <c r="H78" s="14">
        <f t="shared" si="24"/>
        <v>267.24</v>
      </c>
      <c r="I78" s="14">
        <f t="shared" si="24"/>
        <v>0</v>
      </c>
      <c r="J78" s="28">
        <f t="shared" si="25"/>
        <v>0</v>
      </c>
    </row>
    <row r="79" spans="1:10">
      <c r="A79" s="11" t="s">
        <v>17</v>
      </c>
      <c r="B79" s="8">
        <v>221</v>
      </c>
      <c r="C79" s="8">
        <v>42.84</v>
      </c>
      <c r="D79" s="4">
        <f t="shared" si="21"/>
        <v>42.839999999999996</v>
      </c>
      <c r="E79" s="5">
        <v>131</v>
      </c>
      <c r="F79" s="10">
        <f t="shared" si="22"/>
        <v>5612.0400000000009</v>
      </c>
      <c r="G79" s="1">
        <f t="shared" si="23"/>
        <v>5612.04</v>
      </c>
      <c r="H79" s="14">
        <f>H65</f>
        <v>5612.04</v>
      </c>
      <c r="I79" s="14">
        <v>0</v>
      </c>
      <c r="J79" s="28">
        <f t="shared" si="25"/>
        <v>0</v>
      </c>
    </row>
    <row r="80" spans="1:10">
      <c r="A80" s="11" t="s">
        <v>29</v>
      </c>
      <c r="B80" s="8">
        <v>223</v>
      </c>
      <c r="C80" s="8">
        <v>6997.2</v>
      </c>
      <c r="D80" s="4">
        <f t="shared" si="21"/>
        <v>6997.2</v>
      </c>
      <c r="E80" s="5">
        <v>131</v>
      </c>
      <c r="F80" s="10">
        <f t="shared" si="22"/>
        <v>916633.2</v>
      </c>
      <c r="G80" s="1">
        <f t="shared" si="23"/>
        <v>916633.2</v>
      </c>
      <c r="H80" s="14">
        <f>H70</f>
        <v>916633.2</v>
      </c>
      <c r="I80" s="14">
        <v>0</v>
      </c>
      <c r="J80" s="28">
        <f t="shared" si="25"/>
        <v>0</v>
      </c>
    </row>
    <row r="81" spans="1:10" ht="25.5">
      <c r="A81" s="11" t="s">
        <v>30</v>
      </c>
      <c r="B81" s="8">
        <v>225</v>
      </c>
      <c r="C81" s="8">
        <v>379.44</v>
      </c>
      <c r="D81" s="4">
        <f t="shared" si="21"/>
        <v>379.44</v>
      </c>
      <c r="E81" s="5">
        <v>131</v>
      </c>
      <c r="F81" s="10">
        <f t="shared" si="22"/>
        <v>49706.64</v>
      </c>
      <c r="G81" s="1">
        <f t="shared" si="23"/>
        <v>49706.64</v>
      </c>
      <c r="H81" s="14">
        <f>H72+H74</f>
        <v>49706.64</v>
      </c>
      <c r="I81" s="14">
        <v>0</v>
      </c>
      <c r="J81" s="28">
        <f t="shared" si="25"/>
        <v>0</v>
      </c>
    </row>
    <row r="82" spans="1:10">
      <c r="A82" s="11" t="s">
        <v>18</v>
      </c>
      <c r="B82" s="8">
        <v>226</v>
      </c>
      <c r="C82" s="8">
        <v>1017.96</v>
      </c>
      <c r="D82" s="4">
        <f t="shared" si="21"/>
        <v>1017.96</v>
      </c>
      <c r="E82" s="5">
        <v>131</v>
      </c>
      <c r="F82" s="10">
        <f t="shared" si="22"/>
        <v>133352.76</v>
      </c>
      <c r="G82" s="1">
        <f t="shared" si="23"/>
        <v>133352.76</v>
      </c>
      <c r="H82" s="14">
        <f>H66</f>
        <v>133352.76</v>
      </c>
      <c r="I82" s="14">
        <v>0</v>
      </c>
      <c r="J82" s="28">
        <f t="shared" si="25"/>
        <v>0</v>
      </c>
    </row>
    <row r="83" spans="1:10">
      <c r="A83" s="11" t="s">
        <v>19</v>
      </c>
      <c r="B83" s="8">
        <v>290</v>
      </c>
      <c r="C83" s="8">
        <v>14.28</v>
      </c>
      <c r="D83" s="4">
        <f t="shared" si="21"/>
        <v>14.280000000000001</v>
      </c>
      <c r="E83" s="5">
        <v>131</v>
      </c>
      <c r="F83" s="10">
        <f t="shared" si="22"/>
        <v>1870.6799999999998</v>
      </c>
      <c r="G83" s="1">
        <f t="shared" si="23"/>
        <v>1870.68</v>
      </c>
      <c r="H83" s="14">
        <f>H67</f>
        <v>1870.68</v>
      </c>
      <c r="I83" s="14">
        <v>0</v>
      </c>
      <c r="J83" s="28">
        <f t="shared" si="25"/>
        <v>0</v>
      </c>
    </row>
    <row r="84" spans="1:10" ht="25.5">
      <c r="A84" s="11" t="s">
        <v>20</v>
      </c>
      <c r="B84" s="8">
        <v>340</v>
      </c>
      <c r="C84" s="8">
        <v>665.04</v>
      </c>
      <c r="D84" s="4">
        <f t="shared" si="21"/>
        <v>665.04000000000008</v>
      </c>
      <c r="E84" s="5">
        <v>131</v>
      </c>
      <c r="F84" s="10">
        <f t="shared" si="22"/>
        <v>87120.239999999991</v>
      </c>
      <c r="G84" s="1">
        <f t="shared" si="23"/>
        <v>87120.24</v>
      </c>
      <c r="H84" s="14">
        <f>H68</f>
        <v>87120.24</v>
      </c>
      <c r="I84" s="14">
        <v>0</v>
      </c>
      <c r="J84" s="28">
        <f t="shared" si="25"/>
        <v>0</v>
      </c>
    </row>
    <row r="85" spans="1:10">
      <c r="A85" s="15" t="s">
        <v>31</v>
      </c>
      <c r="B85" s="5"/>
      <c r="C85" s="5">
        <f>C58+C75</f>
        <v>106534.92</v>
      </c>
      <c r="D85" s="4">
        <f t="shared" si="21"/>
        <v>106534.92000000001</v>
      </c>
      <c r="E85" s="5">
        <v>131</v>
      </c>
      <c r="F85" s="10">
        <f>F58+F75</f>
        <v>13956074.52</v>
      </c>
      <c r="G85" s="1">
        <f t="shared" si="23"/>
        <v>13956074.520000001</v>
      </c>
      <c r="H85" s="10">
        <f>H58+H75</f>
        <v>2636055.3600000008</v>
      </c>
      <c r="I85" s="10">
        <f>I58+I75</f>
        <v>11320019.16</v>
      </c>
      <c r="J85" s="28">
        <f t="shared" si="25"/>
        <v>0</v>
      </c>
    </row>
    <row r="86" spans="1:10" ht="32.25" customHeight="1">
      <c r="A86" s="52" t="s">
        <v>32</v>
      </c>
      <c r="B86" s="53"/>
      <c r="C86" s="5">
        <v>36.72</v>
      </c>
      <c r="D86" s="4">
        <f t="shared" si="21"/>
        <v>36.72</v>
      </c>
      <c r="E86" s="5">
        <v>131</v>
      </c>
      <c r="F86" s="10">
        <f t="shared" si="22"/>
        <v>4810.32</v>
      </c>
      <c r="G86" s="1">
        <f t="shared" si="23"/>
        <v>4810.32</v>
      </c>
      <c r="H86" s="10">
        <f>H87</f>
        <v>4810.32</v>
      </c>
      <c r="I86" s="10">
        <f>I87</f>
        <v>0</v>
      </c>
      <c r="J86" s="28">
        <f t="shared" si="25"/>
        <v>0</v>
      </c>
    </row>
    <row r="87" spans="1:10">
      <c r="A87" s="11" t="s">
        <v>33</v>
      </c>
      <c r="B87" s="8">
        <v>290</v>
      </c>
      <c r="C87" s="8">
        <v>36.72</v>
      </c>
      <c r="D87" s="4">
        <f t="shared" si="21"/>
        <v>36.72</v>
      </c>
      <c r="E87" s="5">
        <v>131</v>
      </c>
      <c r="F87" s="10">
        <f t="shared" si="22"/>
        <v>4810.32</v>
      </c>
      <c r="G87" s="1">
        <f t="shared" si="23"/>
        <v>4810.32</v>
      </c>
      <c r="H87" s="14">
        <v>4810.32</v>
      </c>
      <c r="I87" s="14"/>
      <c r="J87" s="28">
        <f t="shared" si="25"/>
        <v>0</v>
      </c>
    </row>
    <row r="88" spans="1:10">
      <c r="A88" s="52" t="s">
        <v>34</v>
      </c>
      <c r="B88" s="53"/>
      <c r="C88" s="5">
        <v>36.72</v>
      </c>
      <c r="D88" s="4">
        <f t="shared" si="21"/>
        <v>36.72</v>
      </c>
      <c r="E88" s="5">
        <v>131</v>
      </c>
      <c r="F88" s="10">
        <f t="shared" si="22"/>
        <v>4810.32</v>
      </c>
      <c r="G88" s="1">
        <f t="shared" si="23"/>
        <v>4810.32</v>
      </c>
      <c r="H88" s="10">
        <f>H86</f>
        <v>4810.32</v>
      </c>
      <c r="I88" s="10">
        <f>I86</f>
        <v>0</v>
      </c>
      <c r="J88" s="28">
        <f t="shared" si="25"/>
        <v>0</v>
      </c>
    </row>
    <row r="89" spans="1:10" ht="13.5" customHeight="1">
      <c r="A89" s="55" t="s">
        <v>35</v>
      </c>
      <c r="B89" s="55"/>
      <c r="C89" s="55"/>
      <c r="D89" s="55"/>
      <c r="E89" s="55"/>
      <c r="F89" s="55"/>
      <c r="G89" s="55"/>
      <c r="H89" s="10">
        <f>H99</f>
        <v>2640865.6800000006</v>
      </c>
      <c r="I89" s="10">
        <f>I99</f>
        <v>11320019.16</v>
      </c>
      <c r="J89" s="28">
        <f t="shared" si="25"/>
        <v>0</v>
      </c>
    </row>
    <row r="90" spans="1:10">
      <c r="A90" s="11" t="s">
        <v>12</v>
      </c>
      <c r="B90" s="8">
        <v>211</v>
      </c>
      <c r="C90" s="12">
        <f>C76+C59</f>
        <v>74821.08</v>
      </c>
      <c r="D90" s="17">
        <f t="shared" si="21"/>
        <v>74821.08</v>
      </c>
      <c r="E90" s="5">
        <v>131</v>
      </c>
      <c r="F90" s="14">
        <f>F76+F59</f>
        <v>9801561.4800000004</v>
      </c>
      <c r="G90" s="16">
        <f t="shared" si="23"/>
        <v>9801561.4800000004</v>
      </c>
      <c r="H90" s="14">
        <f>H76+H59</f>
        <v>1107175.32</v>
      </c>
      <c r="I90" s="14">
        <f>I76+I59</f>
        <v>8694386.1600000001</v>
      </c>
      <c r="J90" s="28">
        <f t="shared" si="25"/>
        <v>0</v>
      </c>
    </row>
    <row r="91" spans="1:10" ht="25.5">
      <c r="A91" s="11" t="s">
        <v>15</v>
      </c>
      <c r="B91" s="8">
        <v>213</v>
      </c>
      <c r="C91" s="12">
        <f>C77+C60</f>
        <v>22595.040000000001</v>
      </c>
      <c r="D91" s="17">
        <f t="shared" si="21"/>
        <v>22595.040000000001</v>
      </c>
      <c r="E91" s="5">
        <v>131</v>
      </c>
      <c r="F91" s="14">
        <f>F77+F60</f>
        <v>2959950.24</v>
      </c>
      <c r="G91" s="16">
        <f t="shared" si="23"/>
        <v>2959950.24</v>
      </c>
      <c r="H91" s="14">
        <f>H77+H60</f>
        <v>334317.24</v>
      </c>
      <c r="I91" s="14">
        <f>I77+I60</f>
        <v>2625633</v>
      </c>
      <c r="J91" s="28">
        <f t="shared" si="25"/>
        <v>0</v>
      </c>
    </row>
    <row r="92" spans="1:10">
      <c r="A92" s="11" t="s">
        <v>16</v>
      </c>
      <c r="B92" s="8">
        <v>212</v>
      </c>
      <c r="C92" s="8">
        <f>C78</f>
        <v>2.04</v>
      </c>
      <c r="D92" s="17">
        <f t="shared" si="21"/>
        <v>2.04</v>
      </c>
      <c r="E92" s="5">
        <v>131</v>
      </c>
      <c r="F92" s="14">
        <f>F78</f>
        <v>267.24</v>
      </c>
      <c r="G92" s="16">
        <f t="shared" si="23"/>
        <v>267.24</v>
      </c>
      <c r="H92" s="14">
        <f>H78</f>
        <v>267.24</v>
      </c>
      <c r="I92" s="14">
        <f>I78</f>
        <v>0</v>
      </c>
      <c r="J92" s="28">
        <f t="shared" si="25"/>
        <v>0</v>
      </c>
    </row>
    <row r="93" spans="1:10">
      <c r="A93" s="11" t="s">
        <v>17</v>
      </c>
      <c r="B93" s="8">
        <v>221</v>
      </c>
      <c r="C93" s="8">
        <f t="shared" ref="C93" si="26">C79</f>
        <v>42.84</v>
      </c>
      <c r="D93" s="17">
        <f t="shared" si="21"/>
        <v>42.839999999999996</v>
      </c>
      <c r="E93" s="5">
        <v>131</v>
      </c>
      <c r="F93" s="14">
        <f t="shared" ref="F93" si="27">F79</f>
        <v>5612.0400000000009</v>
      </c>
      <c r="G93" s="16">
        <f t="shared" si="23"/>
        <v>5612.04</v>
      </c>
      <c r="H93" s="14">
        <f t="shared" ref="H93:I93" si="28">H79</f>
        <v>5612.04</v>
      </c>
      <c r="I93" s="14">
        <f t="shared" si="28"/>
        <v>0</v>
      </c>
      <c r="J93" s="28">
        <f t="shared" si="25"/>
        <v>0</v>
      </c>
    </row>
    <row r="94" spans="1:10">
      <c r="A94" s="11" t="s">
        <v>29</v>
      </c>
      <c r="B94" s="8">
        <v>223</v>
      </c>
      <c r="C94" s="8">
        <f t="shared" ref="C94" si="29">C80</f>
        <v>6997.2</v>
      </c>
      <c r="D94" s="17">
        <f t="shared" si="21"/>
        <v>6997.2</v>
      </c>
      <c r="E94" s="5">
        <v>131</v>
      </c>
      <c r="F94" s="14">
        <f t="shared" ref="F94" si="30">F80</f>
        <v>916633.2</v>
      </c>
      <c r="G94" s="16">
        <f t="shared" si="23"/>
        <v>916633.2</v>
      </c>
      <c r="H94" s="14">
        <f t="shared" ref="H94:I94" si="31">H80</f>
        <v>916633.2</v>
      </c>
      <c r="I94" s="14">
        <f t="shared" si="31"/>
        <v>0</v>
      </c>
      <c r="J94" s="28">
        <f t="shared" si="25"/>
        <v>0</v>
      </c>
    </row>
    <row r="95" spans="1:10" ht="25.5">
      <c r="A95" s="11" t="s">
        <v>30</v>
      </c>
      <c r="B95" s="8">
        <v>225</v>
      </c>
      <c r="C95" s="8">
        <f t="shared" ref="C95" si="32">C81</f>
        <v>379.44</v>
      </c>
      <c r="D95" s="17">
        <f t="shared" si="21"/>
        <v>379.44</v>
      </c>
      <c r="E95" s="5">
        <v>131</v>
      </c>
      <c r="F95" s="14">
        <f t="shared" ref="F95" si="33">F81</f>
        <v>49706.64</v>
      </c>
      <c r="G95" s="16">
        <f t="shared" si="23"/>
        <v>49706.64</v>
      </c>
      <c r="H95" s="14">
        <f t="shared" ref="H95:I95" si="34">H81</f>
        <v>49706.64</v>
      </c>
      <c r="I95" s="14">
        <f t="shared" si="34"/>
        <v>0</v>
      </c>
      <c r="J95" s="28">
        <f t="shared" si="25"/>
        <v>0</v>
      </c>
    </row>
    <row r="96" spans="1:10">
      <c r="A96" s="11" t="s">
        <v>18</v>
      </c>
      <c r="B96" s="8">
        <v>226</v>
      </c>
      <c r="C96" s="8">
        <f t="shared" ref="C96" si="35">C82</f>
        <v>1017.96</v>
      </c>
      <c r="D96" s="17">
        <f t="shared" si="21"/>
        <v>1017.96</v>
      </c>
      <c r="E96" s="5">
        <v>131</v>
      </c>
      <c r="F96" s="14">
        <f t="shared" ref="F96" si="36">F82</f>
        <v>133352.76</v>
      </c>
      <c r="G96" s="16">
        <f t="shared" si="23"/>
        <v>133352.76</v>
      </c>
      <c r="H96" s="14">
        <f t="shared" ref="H96:I96" si="37">H82</f>
        <v>133352.76</v>
      </c>
      <c r="I96" s="14">
        <f t="shared" si="37"/>
        <v>0</v>
      </c>
      <c r="J96" s="28">
        <f t="shared" si="25"/>
        <v>0</v>
      </c>
    </row>
    <row r="97" spans="1:10">
      <c r="A97" s="11" t="s">
        <v>19</v>
      </c>
      <c r="B97" s="8">
        <v>290</v>
      </c>
      <c r="C97" s="8">
        <f>C83+C87</f>
        <v>51</v>
      </c>
      <c r="D97" s="17">
        <f t="shared" si="21"/>
        <v>51</v>
      </c>
      <c r="E97" s="5">
        <v>131</v>
      </c>
      <c r="F97" s="14">
        <f>F83+F87</f>
        <v>6681</v>
      </c>
      <c r="G97" s="16">
        <f t="shared" si="23"/>
        <v>6681</v>
      </c>
      <c r="H97" s="14">
        <f>H83+H87</f>
        <v>6681</v>
      </c>
      <c r="I97" s="14">
        <f>I83+I87</f>
        <v>0</v>
      </c>
      <c r="J97" s="28">
        <f t="shared" si="25"/>
        <v>0</v>
      </c>
    </row>
    <row r="98" spans="1:10" ht="25.5">
      <c r="A98" s="11" t="s">
        <v>20</v>
      </c>
      <c r="B98" s="8">
        <v>340</v>
      </c>
      <c r="C98" s="8">
        <f t="shared" ref="C98" si="38">C84</f>
        <v>665.04</v>
      </c>
      <c r="D98" s="17">
        <f t="shared" si="21"/>
        <v>665.04000000000008</v>
      </c>
      <c r="E98" s="5">
        <v>131</v>
      </c>
      <c r="F98" s="14">
        <f t="shared" ref="F98" si="39">F84</f>
        <v>87120.239999999991</v>
      </c>
      <c r="G98" s="16">
        <f t="shared" si="23"/>
        <v>87120.24</v>
      </c>
      <c r="H98" s="14">
        <f t="shared" ref="H98:I98" si="40">H84</f>
        <v>87120.24</v>
      </c>
      <c r="I98" s="14">
        <f t="shared" si="40"/>
        <v>0</v>
      </c>
      <c r="J98" s="28">
        <f t="shared" si="25"/>
        <v>0</v>
      </c>
    </row>
    <row r="99" spans="1:10" ht="17.25" customHeight="1">
      <c r="A99" s="52" t="s">
        <v>36</v>
      </c>
      <c r="B99" s="53"/>
      <c r="C99" s="5">
        <f>SUM(C90:C98)</f>
        <v>106571.63999999998</v>
      </c>
      <c r="D99" s="17">
        <f t="shared" si="21"/>
        <v>106571.64</v>
      </c>
      <c r="E99" s="5">
        <v>131</v>
      </c>
      <c r="F99" s="14">
        <f>SUM(F90:F98)</f>
        <v>13960884.84</v>
      </c>
      <c r="G99" s="16">
        <f t="shared" si="23"/>
        <v>13960884.84</v>
      </c>
      <c r="H99" s="10">
        <f>SUM(H90:H98)</f>
        <v>2640865.6800000006</v>
      </c>
      <c r="I99" s="37">
        <f>SUM(I90:I98)</f>
        <v>11320019.16</v>
      </c>
      <c r="J99" s="28">
        <f t="shared" si="25"/>
        <v>0</v>
      </c>
    </row>
    <row r="100" spans="1:10" ht="15.75" customHeight="1">
      <c r="A100" s="54" t="s">
        <v>8</v>
      </c>
      <c r="B100" s="54"/>
      <c r="C100" s="54"/>
      <c r="D100" s="54"/>
      <c r="E100" s="54"/>
      <c r="F100" s="54"/>
      <c r="G100" s="54"/>
      <c r="H100" s="54"/>
      <c r="I100" s="54"/>
      <c r="J100" s="28">
        <f t="shared" si="25"/>
        <v>0</v>
      </c>
    </row>
    <row r="101" spans="1:10" ht="17.25" customHeight="1">
      <c r="A101" s="55" t="s">
        <v>38</v>
      </c>
      <c r="B101" s="55"/>
      <c r="C101" s="55"/>
      <c r="D101" s="55"/>
      <c r="E101" s="55"/>
      <c r="F101" s="55"/>
      <c r="G101" s="55"/>
      <c r="H101" s="55"/>
      <c r="I101" s="55"/>
      <c r="J101" s="28">
        <f t="shared" si="25"/>
        <v>0</v>
      </c>
    </row>
    <row r="102" spans="1:10">
      <c r="A102" s="34">
        <v>1</v>
      </c>
      <c r="B102" s="34">
        <v>2</v>
      </c>
      <c r="C102" s="34">
        <v>3</v>
      </c>
      <c r="D102" s="9"/>
      <c r="E102" s="34">
        <v>4</v>
      </c>
      <c r="F102" s="34">
        <v>5</v>
      </c>
      <c r="G102" s="34">
        <v>4</v>
      </c>
      <c r="H102" s="34">
        <v>6</v>
      </c>
      <c r="I102" s="34">
        <v>7</v>
      </c>
      <c r="J102" s="28">
        <f t="shared" si="25"/>
        <v>1</v>
      </c>
    </row>
    <row r="103" spans="1:10" ht="30" customHeight="1">
      <c r="A103" s="54" t="s">
        <v>10</v>
      </c>
      <c r="B103" s="54"/>
      <c r="C103" s="5">
        <v>86412.36</v>
      </c>
      <c r="D103" s="4">
        <f>G103/E103</f>
        <v>86412.36</v>
      </c>
      <c r="E103" s="5">
        <v>10</v>
      </c>
      <c r="F103" s="10">
        <f t="shared" ref="F103:F134" si="41">C103*E103</f>
        <v>864123.6</v>
      </c>
      <c r="G103" s="1">
        <f t="shared" ref="G103:G145" si="42">H103+I103</f>
        <v>864123.6</v>
      </c>
      <c r="H103" s="10">
        <f>H104</f>
        <v>0</v>
      </c>
      <c r="I103" s="10">
        <f>I104</f>
        <v>864123.6</v>
      </c>
      <c r="J103" s="28">
        <f t="shared" si="25"/>
        <v>0</v>
      </c>
    </row>
    <row r="104" spans="1:10" ht="40.5" customHeight="1">
      <c r="A104" s="52" t="s">
        <v>11</v>
      </c>
      <c r="B104" s="53"/>
      <c r="C104" s="5">
        <v>86412.36</v>
      </c>
      <c r="D104" s="4">
        <f t="shared" ref="D104:D145" si="43">G104/E104</f>
        <v>86412.36</v>
      </c>
      <c r="E104" s="5">
        <v>10</v>
      </c>
      <c r="F104" s="10">
        <f t="shared" si="41"/>
        <v>864123.6</v>
      </c>
      <c r="G104" s="1">
        <f t="shared" si="42"/>
        <v>864123.6</v>
      </c>
      <c r="H104" s="10">
        <f>H105+H106</f>
        <v>0</v>
      </c>
      <c r="I104" s="10">
        <f>I105+I106</f>
        <v>864123.6</v>
      </c>
      <c r="J104" s="28">
        <f t="shared" si="25"/>
        <v>0</v>
      </c>
    </row>
    <row r="105" spans="1:10">
      <c r="A105" s="11" t="s">
        <v>12</v>
      </c>
      <c r="B105" s="8">
        <v>211</v>
      </c>
      <c r="C105" s="12">
        <v>66369.36</v>
      </c>
      <c r="D105" s="4">
        <f t="shared" si="43"/>
        <v>66369.36</v>
      </c>
      <c r="E105" s="5">
        <v>10</v>
      </c>
      <c r="F105" s="10">
        <f t="shared" si="41"/>
        <v>663693.6</v>
      </c>
      <c r="G105" s="1">
        <f t="shared" si="42"/>
        <v>663693.6</v>
      </c>
      <c r="H105" s="13">
        <v>0</v>
      </c>
      <c r="I105" s="13">
        <v>663693.6</v>
      </c>
      <c r="J105" s="28">
        <f t="shared" si="25"/>
        <v>0</v>
      </c>
    </row>
    <row r="106" spans="1:10">
      <c r="A106" s="11" t="s">
        <v>13</v>
      </c>
      <c r="B106" s="8">
        <v>213</v>
      </c>
      <c r="C106" s="12">
        <v>20043</v>
      </c>
      <c r="D106" s="4">
        <f t="shared" si="43"/>
        <v>20043</v>
      </c>
      <c r="E106" s="5">
        <v>10</v>
      </c>
      <c r="F106" s="10">
        <f t="shared" si="41"/>
        <v>200430</v>
      </c>
      <c r="G106" s="1">
        <f t="shared" si="42"/>
        <v>200430</v>
      </c>
      <c r="H106" s="13">
        <v>0</v>
      </c>
      <c r="I106" s="13">
        <v>200430</v>
      </c>
      <c r="J106" s="28">
        <f t="shared" si="25"/>
        <v>0</v>
      </c>
    </row>
    <row r="107" spans="1:10" ht="26.25" customHeight="1">
      <c r="A107" s="52" t="s">
        <v>14</v>
      </c>
      <c r="B107" s="53"/>
      <c r="C107" s="5">
        <f>SUM(C108:C114)</f>
        <v>12745.919999999998</v>
      </c>
      <c r="D107" s="4">
        <f t="shared" si="43"/>
        <v>12745.92</v>
      </c>
      <c r="E107" s="5">
        <v>10</v>
      </c>
      <c r="F107" s="10">
        <f t="shared" si="41"/>
        <v>127459.19999999998</v>
      </c>
      <c r="G107" s="1">
        <f t="shared" si="42"/>
        <v>127459.2</v>
      </c>
      <c r="H107" s="10">
        <f>SUM(H108:H114)</f>
        <v>127459.2</v>
      </c>
      <c r="I107" s="33">
        <f>SUM(I108:I114)</f>
        <v>0</v>
      </c>
      <c r="J107" s="28">
        <f t="shared" si="25"/>
        <v>0</v>
      </c>
    </row>
    <row r="108" spans="1:10">
      <c r="A108" s="11" t="s">
        <v>12</v>
      </c>
      <c r="B108" s="8">
        <v>211</v>
      </c>
      <c r="C108" s="12">
        <v>8451.7199999999993</v>
      </c>
      <c r="D108" s="4">
        <f t="shared" si="43"/>
        <v>8451.7199999999993</v>
      </c>
      <c r="E108" s="5">
        <v>10</v>
      </c>
      <c r="F108" s="10">
        <f t="shared" si="41"/>
        <v>84517.2</v>
      </c>
      <c r="G108" s="1">
        <f t="shared" si="42"/>
        <v>84517.2</v>
      </c>
      <c r="H108" s="13">
        <v>84517.2</v>
      </c>
      <c r="I108" s="14"/>
      <c r="J108" s="28">
        <f t="shared" si="25"/>
        <v>0</v>
      </c>
    </row>
    <row r="109" spans="1:10" ht="25.5">
      <c r="A109" s="11" t="s">
        <v>15</v>
      </c>
      <c r="B109" s="8">
        <v>213</v>
      </c>
      <c r="C109" s="12">
        <v>2552.04</v>
      </c>
      <c r="D109" s="4">
        <f t="shared" si="43"/>
        <v>2552.04</v>
      </c>
      <c r="E109" s="5">
        <v>10</v>
      </c>
      <c r="F109" s="10">
        <f t="shared" si="41"/>
        <v>25520.400000000001</v>
      </c>
      <c r="G109" s="1">
        <f t="shared" si="42"/>
        <v>25520.400000000001</v>
      </c>
      <c r="H109" s="13">
        <v>25520.400000000001</v>
      </c>
      <c r="I109" s="14"/>
      <c r="J109" s="28">
        <f t="shared" si="25"/>
        <v>0</v>
      </c>
    </row>
    <row r="110" spans="1:10">
      <c r="A110" s="11" t="s">
        <v>16</v>
      </c>
      <c r="B110" s="8">
        <v>212</v>
      </c>
      <c r="C110" s="8">
        <v>2.04</v>
      </c>
      <c r="D110" s="4">
        <f t="shared" si="43"/>
        <v>2.04</v>
      </c>
      <c r="E110" s="5">
        <v>10</v>
      </c>
      <c r="F110" s="10">
        <f t="shared" si="41"/>
        <v>20.399999999999999</v>
      </c>
      <c r="G110" s="1">
        <f t="shared" si="42"/>
        <v>20.399999999999999</v>
      </c>
      <c r="H110" s="14">
        <v>20.399999999999999</v>
      </c>
      <c r="I110" s="14"/>
      <c r="J110" s="28">
        <f t="shared" si="25"/>
        <v>0</v>
      </c>
    </row>
    <row r="111" spans="1:10">
      <c r="A111" s="11" t="s">
        <v>17</v>
      </c>
      <c r="B111" s="8">
        <v>221</v>
      </c>
      <c r="C111" s="8">
        <v>42.84</v>
      </c>
      <c r="D111" s="4">
        <f t="shared" si="43"/>
        <v>42.839999999999996</v>
      </c>
      <c r="E111" s="5">
        <v>10</v>
      </c>
      <c r="F111" s="10">
        <f t="shared" si="41"/>
        <v>428.40000000000003</v>
      </c>
      <c r="G111" s="1">
        <f t="shared" si="42"/>
        <v>428.4</v>
      </c>
      <c r="H111" s="14">
        <v>428.4</v>
      </c>
      <c r="I111" s="14"/>
      <c r="J111" s="28">
        <f t="shared" si="25"/>
        <v>0</v>
      </c>
    </row>
    <row r="112" spans="1:10">
      <c r="A112" s="11" t="s">
        <v>18</v>
      </c>
      <c r="B112" s="8">
        <v>226</v>
      </c>
      <c r="C112" s="8">
        <v>1017.96</v>
      </c>
      <c r="D112" s="4">
        <f t="shared" si="43"/>
        <v>1017.96</v>
      </c>
      <c r="E112" s="5">
        <v>10</v>
      </c>
      <c r="F112" s="10">
        <f t="shared" si="41"/>
        <v>10179.6</v>
      </c>
      <c r="G112" s="1">
        <f t="shared" si="42"/>
        <v>10179.6</v>
      </c>
      <c r="H112" s="14">
        <v>10179.6</v>
      </c>
      <c r="I112" s="14"/>
      <c r="J112" s="28">
        <f t="shared" si="25"/>
        <v>0</v>
      </c>
    </row>
    <row r="113" spans="1:10">
      <c r="A113" s="11" t="s">
        <v>19</v>
      </c>
      <c r="B113" s="8">
        <v>290</v>
      </c>
      <c r="C113" s="8">
        <v>14.28</v>
      </c>
      <c r="D113" s="4">
        <f t="shared" si="43"/>
        <v>14.280000000000001</v>
      </c>
      <c r="E113" s="5">
        <v>10</v>
      </c>
      <c r="F113" s="10">
        <f t="shared" si="41"/>
        <v>142.79999999999998</v>
      </c>
      <c r="G113" s="1">
        <f t="shared" si="42"/>
        <v>142.80000000000001</v>
      </c>
      <c r="H113" s="14">
        <v>142.80000000000001</v>
      </c>
      <c r="I113" s="14"/>
      <c r="J113" s="28">
        <f t="shared" si="25"/>
        <v>0</v>
      </c>
    </row>
    <row r="114" spans="1:10" ht="25.5">
      <c r="A114" s="11" t="s">
        <v>20</v>
      </c>
      <c r="B114" s="8">
        <v>340</v>
      </c>
      <c r="C114" s="8">
        <v>665.04</v>
      </c>
      <c r="D114" s="4">
        <f t="shared" si="43"/>
        <v>665.04</v>
      </c>
      <c r="E114" s="5">
        <v>10</v>
      </c>
      <c r="F114" s="10">
        <f t="shared" si="41"/>
        <v>6650.4</v>
      </c>
      <c r="G114" s="1">
        <f t="shared" si="42"/>
        <v>6650.4</v>
      </c>
      <c r="H114" s="14">
        <v>6650.4</v>
      </c>
      <c r="I114" s="14"/>
      <c r="J114" s="28">
        <f t="shared" si="25"/>
        <v>0</v>
      </c>
    </row>
    <row r="115" spans="1:10" ht="18" customHeight="1">
      <c r="A115" s="52" t="s">
        <v>21</v>
      </c>
      <c r="B115" s="53"/>
      <c r="C115" s="5"/>
      <c r="D115" s="4"/>
      <c r="E115" s="5"/>
      <c r="F115" s="10"/>
      <c r="G115" s="1"/>
      <c r="H115" s="10"/>
      <c r="I115" s="10"/>
      <c r="J115" s="28">
        <f t="shared" si="25"/>
        <v>0</v>
      </c>
    </row>
    <row r="116" spans="1:10" ht="25.5">
      <c r="A116" s="11" t="s">
        <v>22</v>
      </c>
      <c r="B116" s="8">
        <v>223</v>
      </c>
      <c r="C116" s="8">
        <v>6997.2</v>
      </c>
      <c r="D116" s="4">
        <f t="shared" si="43"/>
        <v>6997.2</v>
      </c>
      <c r="E116" s="5">
        <v>10</v>
      </c>
      <c r="F116" s="10">
        <f t="shared" si="41"/>
        <v>69972</v>
      </c>
      <c r="G116" s="1">
        <f t="shared" si="42"/>
        <v>69972</v>
      </c>
      <c r="H116" s="14">
        <v>69972</v>
      </c>
      <c r="I116" s="14"/>
      <c r="J116" s="28">
        <f t="shared" si="25"/>
        <v>0</v>
      </c>
    </row>
    <row r="117" spans="1:10" ht="25.5" customHeight="1">
      <c r="A117" s="52" t="s">
        <v>23</v>
      </c>
      <c r="B117" s="53"/>
      <c r="C117" s="5"/>
      <c r="D117" s="4"/>
      <c r="E117" s="5"/>
      <c r="F117" s="10"/>
      <c r="G117" s="1"/>
      <c r="H117" s="10"/>
      <c r="I117" s="10"/>
      <c r="J117" s="28">
        <f t="shared" si="25"/>
        <v>0</v>
      </c>
    </row>
    <row r="118" spans="1:10" ht="38.25">
      <c r="A118" s="11" t="s">
        <v>24</v>
      </c>
      <c r="B118" s="8">
        <v>225</v>
      </c>
      <c r="C118" s="8">
        <v>224.4</v>
      </c>
      <c r="D118" s="4">
        <f t="shared" si="43"/>
        <v>224.4</v>
      </c>
      <c r="E118" s="5">
        <v>10</v>
      </c>
      <c r="F118" s="10">
        <f t="shared" si="41"/>
        <v>2244</v>
      </c>
      <c r="G118" s="1">
        <f t="shared" si="42"/>
        <v>2244</v>
      </c>
      <c r="H118" s="14">
        <v>2244</v>
      </c>
      <c r="I118" s="14"/>
      <c r="J118" s="28">
        <f t="shared" si="25"/>
        <v>0</v>
      </c>
    </row>
    <row r="119" spans="1:10" ht="26.25" customHeight="1">
      <c r="A119" s="52" t="s">
        <v>25</v>
      </c>
      <c r="B119" s="53"/>
      <c r="C119" s="5"/>
      <c r="D119" s="4"/>
      <c r="E119" s="5"/>
      <c r="F119" s="10"/>
      <c r="G119" s="1"/>
      <c r="H119" s="14"/>
      <c r="I119" s="14"/>
      <c r="J119" s="28">
        <f t="shared" si="25"/>
        <v>0</v>
      </c>
    </row>
    <row r="120" spans="1:10" ht="38.25">
      <c r="A120" s="11" t="s">
        <v>26</v>
      </c>
      <c r="B120" s="8">
        <v>225</v>
      </c>
      <c r="C120" s="8">
        <v>155.04</v>
      </c>
      <c r="D120" s="4">
        <f t="shared" si="43"/>
        <v>155.04000000000002</v>
      </c>
      <c r="E120" s="5">
        <v>10</v>
      </c>
      <c r="F120" s="10">
        <f t="shared" si="41"/>
        <v>1550.3999999999999</v>
      </c>
      <c r="G120" s="1">
        <f t="shared" si="42"/>
        <v>1550.4</v>
      </c>
      <c r="H120" s="14">
        <v>1550.4</v>
      </c>
      <c r="I120" s="14"/>
      <c r="J120" s="28">
        <f t="shared" si="25"/>
        <v>0</v>
      </c>
    </row>
    <row r="121" spans="1:10" ht="27" customHeight="1">
      <c r="A121" s="52" t="s">
        <v>27</v>
      </c>
      <c r="B121" s="53"/>
      <c r="C121" s="5">
        <f>SUM(C122:C130)</f>
        <v>20122.559999999998</v>
      </c>
      <c r="D121" s="4">
        <f t="shared" si="43"/>
        <v>20122.559999999998</v>
      </c>
      <c r="E121" s="5">
        <v>10</v>
      </c>
      <c r="F121" s="10">
        <f>SUM(F122:F130)</f>
        <v>201225.59999999998</v>
      </c>
      <c r="G121" s="1">
        <f>SUM(G122:G130)</f>
        <v>201225.59999999998</v>
      </c>
      <c r="H121" s="10">
        <f>SUM(H122:H130)</f>
        <v>201225.59999999998</v>
      </c>
      <c r="I121" s="37">
        <f>SUM(I122:I130)</f>
        <v>0</v>
      </c>
      <c r="J121" s="28">
        <f t="shared" si="25"/>
        <v>0</v>
      </c>
    </row>
    <row r="122" spans="1:10">
      <c r="A122" s="11" t="s">
        <v>12</v>
      </c>
      <c r="B122" s="8">
        <v>211</v>
      </c>
      <c r="C122" s="12">
        <v>8451.7199999999993</v>
      </c>
      <c r="D122" s="4">
        <f t="shared" si="43"/>
        <v>8451.7199999999993</v>
      </c>
      <c r="E122" s="5">
        <v>10</v>
      </c>
      <c r="F122" s="10">
        <f t="shared" si="41"/>
        <v>84517.2</v>
      </c>
      <c r="G122" s="1">
        <f t="shared" si="42"/>
        <v>84517.2</v>
      </c>
      <c r="H122" s="13">
        <f>H108</f>
        <v>84517.2</v>
      </c>
      <c r="I122" s="13">
        <f>I108</f>
        <v>0</v>
      </c>
      <c r="J122" s="28">
        <f t="shared" si="25"/>
        <v>0</v>
      </c>
    </row>
    <row r="123" spans="1:10" ht="25.5">
      <c r="A123" s="11" t="s">
        <v>28</v>
      </c>
      <c r="B123" s="8">
        <v>213</v>
      </c>
      <c r="C123" s="12">
        <v>2552.04</v>
      </c>
      <c r="D123" s="4">
        <f t="shared" si="43"/>
        <v>2552.04</v>
      </c>
      <c r="E123" s="5">
        <v>10</v>
      </c>
      <c r="F123" s="10">
        <f t="shared" si="41"/>
        <v>25520.400000000001</v>
      </c>
      <c r="G123" s="1">
        <f t="shared" si="42"/>
        <v>25520.400000000001</v>
      </c>
      <c r="H123" s="13">
        <f>H109</f>
        <v>25520.400000000001</v>
      </c>
      <c r="I123" s="13">
        <f>I109</f>
        <v>0</v>
      </c>
      <c r="J123" s="28">
        <f t="shared" si="25"/>
        <v>0</v>
      </c>
    </row>
    <row r="124" spans="1:10">
      <c r="A124" s="11" t="s">
        <v>16</v>
      </c>
      <c r="B124" s="8">
        <v>212</v>
      </c>
      <c r="C124" s="8">
        <v>2.04</v>
      </c>
      <c r="D124" s="4">
        <f t="shared" si="43"/>
        <v>2.04</v>
      </c>
      <c r="E124" s="5">
        <v>10</v>
      </c>
      <c r="F124" s="10">
        <f t="shared" si="41"/>
        <v>20.399999999999999</v>
      </c>
      <c r="G124" s="1">
        <f t="shared" si="42"/>
        <v>20.399999999999999</v>
      </c>
      <c r="H124" s="14">
        <f t="shared" ref="H124:I124" si="44">H110</f>
        <v>20.399999999999999</v>
      </c>
      <c r="I124" s="14">
        <f t="shared" si="44"/>
        <v>0</v>
      </c>
      <c r="J124" s="28">
        <f t="shared" si="25"/>
        <v>0</v>
      </c>
    </row>
    <row r="125" spans="1:10">
      <c r="A125" s="11" t="s">
        <v>17</v>
      </c>
      <c r="B125" s="8">
        <v>221</v>
      </c>
      <c r="C125" s="8">
        <v>42.84</v>
      </c>
      <c r="D125" s="4">
        <f t="shared" si="43"/>
        <v>42.839999999999996</v>
      </c>
      <c r="E125" s="5">
        <v>10</v>
      </c>
      <c r="F125" s="10">
        <f t="shared" si="41"/>
        <v>428.40000000000003</v>
      </c>
      <c r="G125" s="1">
        <f t="shared" si="42"/>
        <v>428.4</v>
      </c>
      <c r="H125" s="14">
        <f>H111</f>
        <v>428.4</v>
      </c>
      <c r="I125" s="14">
        <v>0</v>
      </c>
      <c r="J125" s="28">
        <f t="shared" si="25"/>
        <v>0</v>
      </c>
    </row>
    <row r="126" spans="1:10">
      <c r="A126" s="11" t="s">
        <v>29</v>
      </c>
      <c r="B126" s="8">
        <v>223</v>
      </c>
      <c r="C126" s="8">
        <v>6997.2</v>
      </c>
      <c r="D126" s="4">
        <f t="shared" si="43"/>
        <v>6997.2</v>
      </c>
      <c r="E126" s="5">
        <v>10</v>
      </c>
      <c r="F126" s="10">
        <f t="shared" si="41"/>
        <v>69972</v>
      </c>
      <c r="G126" s="1">
        <f t="shared" si="42"/>
        <v>69972</v>
      </c>
      <c r="H126" s="14">
        <f>H116</f>
        <v>69972</v>
      </c>
      <c r="I126" s="14">
        <v>0</v>
      </c>
      <c r="J126" s="28">
        <f t="shared" si="25"/>
        <v>0</v>
      </c>
    </row>
    <row r="127" spans="1:10" ht="25.5">
      <c r="A127" s="11" t="s">
        <v>30</v>
      </c>
      <c r="B127" s="8">
        <v>225</v>
      </c>
      <c r="C127" s="8">
        <v>379.44</v>
      </c>
      <c r="D127" s="4">
        <f t="shared" si="43"/>
        <v>379.44</v>
      </c>
      <c r="E127" s="5">
        <v>10</v>
      </c>
      <c r="F127" s="10">
        <f t="shared" si="41"/>
        <v>3794.4</v>
      </c>
      <c r="G127" s="1">
        <f t="shared" si="42"/>
        <v>3794.4</v>
      </c>
      <c r="H127" s="14">
        <f>H118+H120</f>
        <v>3794.4</v>
      </c>
      <c r="I127" s="14">
        <v>0</v>
      </c>
      <c r="J127" s="28">
        <f t="shared" si="25"/>
        <v>0</v>
      </c>
    </row>
    <row r="128" spans="1:10">
      <c r="A128" s="11" t="s">
        <v>18</v>
      </c>
      <c r="B128" s="8">
        <v>226</v>
      </c>
      <c r="C128" s="8">
        <v>1017.96</v>
      </c>
      <c r="D128" s="4">
        <f t="shared" si="43"/>
        <v>1017.96</v>
      </c>
      <c r="E128" s="5">
        <v>10</v>
      </c>
      <c r="F128" s="10">
        <f t="shared" si="41"/>
        <v>10179.6</v>
      </c>
      <c r="G128" s="1">
        <f t="shared" si="42"/>
        <v>10179.6</v>
      </c>
      <c r="H128" s="14">
        <f>H112</f>
        <v>10179.6</v>
      </c>
      <c r="I128" s="14">
        <v>0</v>
      </c>
      <c r="J128" s="28">
        <f t="shared" si="25"/>
        <v>0</v>
      </c>
    </row>
    <row r="129" spans="1:10">
      <c r="A129" s="11" t="s">
        <v>19</v>
      </c>
      <c r="B129" s="8">
        <v>290</v>
      </c>
      <c r="C129" s="8">
        <v>14.28</v>
      </c>
      <c r="D129" s="4">
        <f t="shared" si="43"/>
        <v>14.280000000000001</v>
      </c>
      <c r="E129" s="5">
        <v>10</v>
      </c>
      <c r="F129" s="10">
        <f t="shared" si="41"/>
        <v>142.79999999999998</v>
      </c>
      <c r="G129" s="1">
        <f t="shared" si="42"/>
        <v>142.80000000000001</v>
      </c>
      <c r="H129" s="14">
        <f>H113</f>
        <v>142.80000000000001</v>
      </c>
      <c r="I129" s="14">
        <v>0</v>
      </c>
      <c r="J129" s="28">
        <f t="shared" si="25"/>
        <v>0</v>
      </c>
    </row>
    <row r="130" spans="1:10" ht="25.5">
      <c r="A130" s="11" t="s">
        <v>20</v>
      </c>
      <c r="B130" s="8">
        <v>340</v>
      </c>
      <c r="C130" s="8">
        <v>665.04</v>
      </c>
      <c r="D130" s="4">
        <f t="shared" si="43"/>
        <v>665.04</v>
      </c>
      <c r="E130" s="5">
        <v>10</v>
      </c>
      <c r="F130" s="10">
        <f t="shared" si="41"/>
        <v>6650.4</v>
      </c>
      <c r="G130" s="1">
        <f t="shared" si="42"/>
        <v>6650.4</v>
      </c>
      <c r="H130" s="14">
        <f>H114</f>
        <v>6650.4</v>
      </c>
      <c r="I130" s="14">
        <v>0</v>
      </c>
      <c r="J130" s="28">
        <f t="shared" si="25"/>
        <v>0</v>
      </c>
    </row>
    <row r="131" spans="1:10">
      <c r="A131" s="15" t="s">
        <v>31</v>
      </c>
      <c r="B131" s="5"/>
      <c r="C131" s="5">
        <f>C121+C104</f>
        <v>106534.92</v>
      </c>
      <c r="D131" s="4">
        <f t="shared" si="43"/>
        <v>106534.92</v>
      </c>
      <c r="E131" s="5">
        <v>10</v>
      </c>
      <c r="F131" s="10">
        <f>F121+F104</f>
        <v>1065349.2</v>
      </c>
      <c r="G131" s="1">
        <f t="shared" si="42"/>
        <v>1065349.2</v>
      </c>
      <c r="H131" s="10">
        <f>H121+H104</f>
        <v>201225.59999999998</v>
      </c>
      <c r="I131" s="33">
        <f>I121+I104</f>
        <v>864123.6</v>
      </c>
      <c r="J131" s="28">
        <f t="shared" si="25"/>
        <v>0</v>
      </c>
    </row>
    <row r="132" spans="1:10" ht="32.25" customHeight="1">
      <c r="A132" s="52" t="s">
        <v>32</v>
      </c>
      <c r="B132" s="53"/>
      <c r="C132" s="5">
        <v>36.72</v>
      </c>
      <c r="D132" s="4">
        <f t="shared" si="43"/>
        <v>36.72</v>
      </c>
      <c r="E132" s="5">
        <v>10</v>
      </c>
      <c r="F132" s="10">
        <f t="shared" si="41"/>
        <v>367.2</v>
      </c>
      <c r="G132" s="1">
        <f t="shared" si="42"/>
        <v>367.2</v>
      </c>
      <c r="H132" s="10">
        <f>H133</f>
        <v>367.2</v>
      </c>
      <c r="I132" s="10">
        <f>I133</f>
        <v>0</v>
      </c>
      <c r="J132" s="28">
        <f t="shared" si="25"/>
        <v>0</v>
      </c>
    </row>
    <row r="133" spans="1:10">
      <c r="A133" s="11" t="s">
        <v>33</v>
      </c>
      <c r="B133" s="8">
        <v>290</v>
      </c>
      <c r="C133" s="8">
        <v>36.72</v>
      </c>
      <c r="D133" s="4">
        <f t="shared" si="43"/>
        <v>36.72</v>
      </c>
      <c r="E133" s="5">
        <v>10</v>
      </c>
      <c r="F133" s="10">
        <f t="shared" si="41"/>
        <v>367.2</v>
      </c>
      <c r="G133" s="1">
        <f t="shared" si="42"/>
        <v>367.2</v>
      </c>
      <c r="H133" s="14">
        <v>367.2</v>
      </c>
      <c r="I133" s="14"/>
      <c r="J133" s="28">
        <f t="shared" si="25"/>
        <v>0</v>
      </c>
    </row>
    <row r="134" spans="1:10" ht="15" customHeight="1">
      <c r="A134" s="56" t="s">
        <v>34</v>
      </c>
      <c r="B134" s="56"/>
      <c r="C134" s="5">
        <v>36.72</v>
      </c>
      <c r="D134" s="4">
        <f t="shared" si="43"/>
        <v>36.72</v>
      </c>
      <c r="E134" s="5">
        <v>10</v>
      </c>
      <c r="F134" s="10">
        <f t="shared" si="41"/>
        <v>367.2</v>
      </c>
      <c r="G134" s="1">
        <f t="shared" si="42"/>
        <v>367.2</v>
      </c>
      <c r="H134" s="10">
        <f>H132</f>
        <v>367.2</v>
      </c>
      <c r="I134" s="10">
        <f>I132</f>
        <v>0</v>
      </c>
      <c r="J134" s="28">
        <f t="shared" si="25"/>
        <v>0</v>
      </c>
    </row>
    <row r="135" spans="1:10" ht="18" customHeight="1">
      <c r="A135" s="55" t="s">
        <v>35</v>
      </c>
      <c r="B135" s="55"/>
      <c r="C135" s="55"/>
      <c r="D135" s="55"/>
      <c r="E135" s="55"/>
      <c r="F135" s="55"/>
      <c r="G135" s="1">
        <f t="shared" si="42"/>
        <v>1065716.3999999999</v>
      </c>
      <c r="H135" s="10">
        <f>H145</f>
        <v>201592.8</v>
      </c>
      <c r="I135" s="10">
        <f>I145</f>
        <v>864123.6</v>
      </c>
      <c r="J135" s="28"/>
    </row>
    <row r="136" spans="1:10">
      <c r="A136" s="11" t="s">
        <v>12</v>
      </c>
      <c r="B136" s="8">
        <v>211</v>
      </c>
      <c r="C136" s="8">
        <f>C122+C105</f>
        <v>74821.08</v>
      </c>
      <c r="D136" s="4">
        <f t="shared" si="43"/>
        <v>74821.079999999987</v>
      </c>
      <c r="E136" s="5">
        <v>10</v>
      </c>
      <c r="F136" s="14">
        <f>F122+F105</f>
        <v>748210.79999999993</v>
      </c>
      <c r="G136" s="1">
        <f t="shared" si="42"/>
        <v>748210.79999999993</v>
      </c>
      <c r="H136" s="13">
        <f>H122+H105</f>
        <v>84517.2</v>
      </c>
      <c r="I136" s="13">
        <f>I122+I105</f>
        <v>663693.6</v>
      </c>
      <c r="J136" s="28">
        <f t="shared" si="25"/>
        <v>0</v>
      </c>
    </row>
    <row r="137" spans="1:10" ht="25.5">
      <c r="A137" s="11" t="s">
        <v>15</v>
      </c>
      <c r="B137" s="8">
        <v>213</v>
      </c>
      <c r="C137" s="8">
        <f>C123+C106</f>
        <v>22595.040000000001</v>
      </c>
      <c r="D137" s="4">
        <f t="shared" si="43"/>
        <v>22595.040000000001</v>
      </c>
      <c r="E137" s="5">
        <v>10</v>
      </c>
      <c r="F137" s="14">
        <f>F123+F106</f>
        <v>225950.4</v>
      </c>
      <c r="G137" s="1">
        <f t="shared" si="42"/>
        <v>225950.4</v>
      </c>
      <c r="H137" s="13">
        <f>H123+H106</f>
        <v>25520.400000000001</v>
      </c>
      <c r="I137" s="13">
        <f>I123+I106</f>
        <v>200430</v>
      </c>
      <c r="J137" s="28">
        <f t="shared" si="25"/>
        <v>0</v>
      </c>
    </row>
    <row r="138" spans="1:10">
      <c r="A138" s="11" t="s">
        <v>16</v>
      </c>
      <c r="B138" s="8">
        <v>212</v>
      </c>
      <c r="C138" s="8">
        <f>C124</f>
        <v>2.04</v>
      </c>
      <c r="D138" s="4">
        <f t="shared" si="43"/>
        <v>2.04</v>
      </c>
      <c r="E138" s="5">
        <v>10</v>
      </c>
      <c r="F138" s="14">
        <f>F124</f>
        <v>20.399999999999999</v>
      </c>
      <c r="G138" s="1">
        <f t="shared" si="42"/>
        <v>20.399999999999999</v>
      </c>
      <c r="H138" s="14">
        <f>H124</f>
        <v>20.399999999999999</v>
      </c>
      <c r="I138" s="14">
        <f>I124</f>
        <v>0</v>
      </c>
      <c r="J138" s="28">
        <f t="shared" si="25"/>
        <v>0</v>
      </c>
    </row>
    <row r="139" spans="1:10">
      <c r="A139" s="11" t="s">
        <v>17</v>
      </c>
      <c r="B139" s="8">
        <v>221</v>
      </c>
      <c r="C139" s="8">
        <f t="shared" ref="C139" si="45">C125</f>
        <v>42.84</v>
      </c>
      <c r="D139" s="4">
        <f t="shared" si="43"/>
        <v>42.839999999999996</v>
      </c>
      <c r="E139" s="5">
        <v>10</v>
      </c>
      <c r="F139" s="14">
        <f t="shared" ref="F139" si="46">F125</f>
        <v>428.40000000000003</v>
      </c>
      <c r="G139" s="1">
        <f t="shared" si="42"/>
        <v>428.4</v>
      </c>
      <c r="H139" s="14">
        <f t="shared" ref="H139:I139" si="47">H125</f>
        <v>428.4</v>
      </c>
      <c r="I139" s="14">
        <f t="shared" si="47"/>
        <v>0</v>
      </c>
      <c r="J139" s="28">
        <f t="shared" si="25"/>
        <v>0</v>
      </c>
    </row>
    <row r="140" spans="1:10">
      <c r="A140" s="11" t="s">
        <v>29</v>
      </c>
      <c r="B140" s="8">
        <v>223</v>
      </c>
      <c r="C140" s="8">
        <f t="shared" ref="C140" si="48">C126</f>
        <v>6997.2</v>
      </c>
      <c r="D140" s="4">
        <f t="shared" si="43"/>
        <v>6997.2</v>
      </c>
      <c r="E140" s="5">
        <v>10</v>
      </c>
      <c r="F140" s="14">
        <f t="shared" ref="F140" si="49">F126</f>
        <v>69972</v>
      </c>
      <c r="G140" s="1">
        <f t="shared" si="42"/>
        <v>69972</v>
      </c>
      <c r="H140" s="14">
        <f t="shared" ref="H140:I140" si="50">H126</f>
        <v>69972</v>
      </c>
      <c r="I140" s="14">
        <f t="shared" si="50"/>
        <v>0</v>
      </c>
      <c r="J140" s="28">
        <f t="shared" ref="J140:J191" si="51">F140-G140</f>
        <v>0</v>
      </c>
    </row>
    <row r="141" spans="1:10" ht="25.5">
      <c r="A141" s="11" t="s">
        <v>30</v>
      </c>
      <c r="B141" s="8">
        <v>225</v>
      </c>
      <c r="C141" s="8">
        <f t="shared" ref="C141" si="52">C127</f>
        <v>379.44</v>
      </c>
      <c r="D141" s="4">
        <f t="shared" si="43"/>
        <v>379.44</v>
      </c>
      <c r="E141" s="5">
        <v>10</v>
      </c>
      <c r="F141" s="14">
        <f t="shared" ref="F141" si="53">F127</f>
        <v>3794.4</v>
      </c>
      <c r="G141" s="1">
        <f t="shared" si="42"/>
        <v>3794.4</v>
      </c>
      <c r="H141" s="14">
        <f t="shared" ref="H141:I141" si="54">H127</f>
        <v>3794.4</v>
      </c>
      <c r="I141" s="14">
        <f t="shared" si="54"/>
        <v>0</v>
      </c>
      <c r="J141" s="28">
        <f t="shared" si="51"/>
        <v>0</v>
      </c>
    </row>
    <row r="142" spans="1:10">
      <c r="A142" s="11" t="s">
        <v>18</v>
      </c>
      <c r="B142" s="8">
        <v>226</v>
      </c>
      <c r="C142" s="8">
        <f t="shared" ref="C142" si="55">C128</f>
        <v>1017.96</v>
      </c>
      <c r="D142" s="4">
        <f t="shared" si="43"/>
        <v>1017.96</v>
      </c>
      <c r="E142" s="5">
        <v>10</v>
      </c>
      <c r="F142" s="14">
        <f t="shared" ref="F142" si="56">F128</f>
        <v>10179.6</v>
      </c>
      <c r="G142" s="1">
        <f t="shared" si="42"/>
        <v>10179.6</v>
      </c>
      <c r="H142" s="14">
        <f t="shared" ref="H142:I142" si="57">H128</f>
        <v>10179.6</v>
      </c>
      <c r="I142" s="14">
        <f t="shared" si="57"/>
        <v>0</v>
      </c>
      <c r="J142" s="28">
        <f t="shared" si="51"/>
        <v>0</v>
      </c>
    </row>
    <row r="143" spans="1:10">
      <c r="A143" s="11" t="s">
        <v>19</v>
      </c>
      <c r="B143" s="8">
        <v>290</v>
      </c>
      <c r="C143" s="8">
        <f>C129+C133</f>
        <v>51</v>
      </c>
      <c r="D143" s="4">
        <f t="shared" si="43"/>
        <v>51</v>
      </c>
      <c r="E143" s="5">
        <v>10</v>
      </c>
      <c r="F143" s="14">
        <f>F129+F133</f>
        <v>510</v>
      </c>
      <c r="G143" s="1">
        <f t="shared" si="42"/>
        <v>510</v>
      </c>
      <c r="H143" s="14">
        <f>H129+H133</f>
        <v>510</v>
      </c>
      <c r="I143" s="14">
        <f>I129+I133</f>
        <v>0</v>
      </c>
      <c r="J143" s="28">
        <f t="shared" si="51"/>
        <v>0</v>
      </c>
    </row>
    <row r="144" spans="1:10" ht="25.5">
      <c r="A144" s="11" t="s">
        <v>20</v>
      </c>
      <c r="B144" s="8">
        <v>340</v>
      </c>
      <c r="C144" s="8">
        <f t="shared" ref="C144" si="58">C130</f>
        <v>665.04</v>
      </c>
      <c r="D144" s="4">
        <f t="shared" si="43"/>
        <v>665.04</v>
      </c>
      <c r="E144" s="5">
        <v>10</v>
      </c>
      <c r="F144" s="14">
        <f t="shared" ref="F144" si="59">F130</f>
        <v>6650.4</v>
      </c>
      <c r="G144" s="1">
        <f t="shared" si="42"/>
        <v>6650.4</v>
      </c>
      <c r="H144" s="14">
        <f t="shared" ref="H144:I144" si="60">H130</f>
        <v>6650.4</v>
      </c>
      <c r="I144" s="14">
        <f t="shared" si="60"/>
        <v>0</v>
      </c>
      <c r="J144" s="28">
        <f t="shared" si="51"/>
        <v>0</v>
      </c>
    </row>
    <row r="145" spans="1:10" ht="25.5">
      <c r="A145" s="15" t="s">
        <v>36</v>
      </c>
      <c r="B145" s="5"/>
      <c r="C145" s="5">
        <f>SUM(C136:C144)</f>
        <v>106571.63999999998</v>
      </c>
      <c r="D145" s="4">
        <f t="shared" si="43"/>
        <v>106571.63999999998</v>
      </c>
      <c r="E145" s="5">
        <v>10</v>
      </c>
      <c r="F145" s="14">
        <f>SUM(F136:F144)</f>
        <v>1065716.3999999999</v>
      </c>
      <c r="G145" s="1">
        <f t="shared" si="42"/>
        <v>1065716.3999999999</v>
      </c>
      <c r="H145" s="10">
        <f>SUM(H136:H144)</f>
        <v>201592.8</v>
      </c>
      <c r="I145" s="33">
        <f>SUM(I136:I144)</f>
        <v>864123.6</v>
      </c>
      <c r="J145" s="28">
        <f t="shared" si="51"/>
        <v>0</v>
      </c>
    </row>
    <row r="146" spans="1:10" ht="15.75" customHeight="1">
      <c r="A146" s="54" t="s">
        <v>8</v>
      </c>
      <c r="B146" s="54"/>
      <c r="C146" s="54"/>
      <c r="D146" s="54"/>
      <c r="E146" s="54"/>
      <c r="F146" s="54"/>
      <c r="G146" s="54"/>
      <c r="H146" s="54"/>
      <c r="I146" s="54"/>
      <c r="J146" s="28">
        <f t="shared" si="51"/>
        <v>0</v>
      </c>
    </row>
    <row r="147" spans="1:10">
      <c r="A147" s="55" t="s">
        <v>39</v>
      </c>
      <c r="B147" s="55"/>
      <c r="C147" s="55"/>
      <c r="D147" s="55"/>
      <c r="E147" s="55"/>
      <c r="F147" s="55"/>
      <c r="G147" s="55"/>
      <c r="H147" s="55"/>
      <c r="I147" s="55"/>
      <c r="J147" s="28">
        <f t="shared" si="51"/>
        <v>0</v>
      </c>
    </row>
    <row r="148" spans="1:10">
      <c r="A148" s="34">
        <v>1</v>
      </c>
      <c r="B148" s="34">
        <v>2</v>
      </c>
      <c r="C148" s="34">
        <v>3</v>
      </c>
      <c r="D148" s="9"/>
      <c r="E148" s="34">
        <v>4</v>
      </c>
      <c r="F148" s="34">
        <v>5</v>
      </c>
      <c r="G148" s="34">
        <v>4</v>
      </c>
      <c r="H148" s="34">
        <v>6</v>
      </c>
      <c r="I148" s="34">
        <v>7</v>
      </c>
      <c r="J148" s="28">
        <f t="shared" si="51"/>
        <v>1</v>
      </c>
    </row>
    <row r="149" spans="1:10" ht="28.5" customHeight="1">
      <c r="A149" s="54" t="s">
        <v>10</v>
      </c>
      <c r="B149" s="54"/>
      <c r="C149" s="18">
        <v>27085.63</v>
      </c>
      <c r="D149" s="19">
        <f>G149/E149</f>
        <v>27085.622500000001</v>
      </c>
      <c r="E149" s="5">
        <v>104</v>
      </c>
      <c r="F149" s="10">
        <f t="shared" ref="F149:F180" si="61">C149*E149</f>
        <v>2816905.52</v>
      </c>
      <c r="G149" s="1">
        <f t="shared" ref="G149:G160" si="62">H149+I149</f>
        <v>2816904.74</v>
      </c>
      <c r="H149" s="10">
        <f>H150</f>
        <v>0</v>
      </c>
      <c r="I149" s="10">
        <f>I150</f>
        <v>2816904.74</v>
      </c>
      <c r="J149" s="28">
        <f t="shared" si="51"/>
        <v>0.77999999979510903</v>
      </c>
    </row>
    <row r="150" spans="1:10" ht="39" customHeight="1">
      <c r="A150" s="52" t="s">
        <v>11</v>
      </c>
      <c r="B150" s="53"/>
      <c r="C150" s="18">
        <v>27085.63</v>
      </c>
      <c r="D150" s="19">
        <f t="shared" ref="D150:D160" si="63">G150/E150</f>
        <v>27085.622500000001</v>
      </c>
      <c r="E150" s="5">
        <v>104</v>
      </c>
      <c r="F150" s="10">
        <f t="shared" si="61"/>
        <v>2816905.52</v>
      </c>
      <c r="G150" s="1">
        <f t="shared" si="62"/>
        <v>2816904.74</v>
      </c>
      <c r="H150" s="10">
        <f>H151+H152</f>
        <v>0</v>
      </c>
      <c r="I150" s="10">
        <f>I151+I152</f>
        <v>2816904.74</v>
      </c>
      <c r="J150" s="28">
        <f t="shared" si="51"/>
        <v>0.77999999979510903</v>
      </c>
    </row>
    <row r="151" spans="1:10">
      <c r="A151" s="11" t="s">
        <v>12</v>
      </c>
      <c r="B151" s="8">
        <v>211</v>
      </c>
      <c r="C151" s="20">
        <v>20802.46</v>
      </c>
      <c r="D151" s="21">
        <f t="shared" si="63"/>
        <v>20802.454230769232</v>
      </c>
      <c r="E151" s="5">
        <v>104</v>
      </c>
      <c r="F151" s="10">
        <f t="shared" si="61"/>
        <v>2163455.84</v>
      </c>
      <c r="G151" s="22">
        <f t="shared" si="62"/>
        <v>2163455.2400000002</v>
      </c>
      <c r="H151" s="13"/>
      <c r="I151" s="13">
        <v>2163455.2400000002</v>
      </c>
      <c r="J151" s="28">
        <f t="shared" si="51"/>
        <v>0.59999999962747097</v>
      </c>
    </row>
    <row r="152" spans="1:10">
      <c r="A152" s="11" t="s">
        <v>13</v>
      </c>
      <c r="B152" s="8">
        <v>213</v>
      </c>
      <c r="C152" s="20">
        <v>6283.17</v>
      </c>
      <c r="D152" s="21">
        <f t="shared" si="63"/>
        <v>6283.1682692307695</v>
      </c>
      <c r="E152" s="5">
        <v>104</v>
      </c>
      <c r="F152" s="10">
        <f t="shared" si="61"/>
        <v>653449.68000000005</v>
      </c>
      <c r="G152" s="22">
        <f t="shared" si="62"/>
        <v>653449.5</v>
      </c>
      <c r="H152" s="13"/>
      <c r="I152" s="13">
        <v>653449.5</v>
      </c>
      <c r="J152" s="28">
        <f t="shared" si="51"/>
        <v>0.18000000005122274</v>
      </c>
    </row>
    <row r="153" spans="1:10" ht="24.75" customHeight="1">
      <c r="A153" s="52" t="s">
        <v>14</v>
      </c>
      <c r="B153" s="53"/>
      <c r="C153" s="19">
        <f>SUM(C154:C160)</f>
        <v>3996.7200000000003</v>
      </c>
      <c r="D153" s="19">
        <f t="shared" si="63"/>
        <v>3996.6996153846148</v>
      </c>
      <c r="E153" s="4">
        <v>104</v>
      </c>
      <c r="F153" s="1">
        <f>SUM(F154:F160)</f>
        <v>415658.88</v>
      </c>
      <c r="G153" s="1">
        <f t="shared" ref="G153:I153" si="64">SUM(G154:G160)</f>
        <v>415656.75999999995</v>
      </c>
      <c r="H153" s="1">
        <f t="shared" si="64"/>
        <v>415656.75999999995</v>
      </c>
      <c r="I153" s="1">
        <f t="shared" si="64"/>
        <v>0</v>
      </c>
      <c r="J153" s="28">
        <f t="shared" si="51"/>
        <v>2.120000000053551</v>
      </c>
    </row>
    <row r="154" spans="1:10">
      <c r="A154" s="11" t="s">
        <v>12</v>
      </c>
      <c r="B154" s="8">
        <v>211</v>
      </c>
      <c r="C154" s="20">
        <v>2649.82</v>
      </c>
      <c r="D154" s="21">
        <f t="shared" si="63"/>
        <v>2649.8171153846151</v>
      </c>
      <c r="E154" s="5">
        <v>104</v>
      </c>
      <c r="F154" s="10">
        <f t="shared" si="61"/>
        <v>275581.28000000003</v>
      </c>
      <c r="G154" s="22">
        <f t="shared" si="62"/>
        <v>275580.98</v>
      </c>
      <c r="H154" s="13">
        <v>275580.98</v>
      </c>
      <c r="I154" s="14"/>
      <c r="J154" s="28">
        <f t="shared" si="51"/>
        <v>0.30000000004656613</v>
      </c>
    </row>
    <row r="155" spans="1:10" ht="25.5">
      <c r="A155" s="11" t="s">
        <v>15</v>
      </c>
      <c r="B155" s="8">
        <v>213</v>
      </c>
      <c r="C155" s="20">
        <v>801.21</v>
      </c>
      <c r="D155" s="21">
        <f t="shared" si="63"/>
        <v>801.20057692307694</v>
      </c>
      <c r="E155" s="5">
        <v>104</v>
      </c>
      <c r="F155" s="10">
        <f t="shared" si="61"/>
        <v>83325.84</v>
      </c>
      <c r="G155" s="22">
        <f t="shared" si="62"/>
        <v>83324.86</v>
      </c>
      <c r="H155" s="13">
        <v>83324.86</v>
      </c>
      <c r="I155" s="14"/>
      <c r="J155" s="28">
        <f t="shared" si="51"/>
        <v>0.97999999999592546</v>
      </c>
    </row>
    <row r="156" spans="1:10">
      <c r="A156" s="11" t="s">
        <v>16</v>
      </c>
      <c r="B156" s="8">
        <v>212</v>
      </c>
      <c r="C156" s="23">
        <v>1.49</v>
      </c>
      <c r="D156" s="24">
        <f t="shared" si="63"/>
        <v>1.4890384615384618</v>
      </c>
      <c r="E156" s="5">
        <v>104</v>
      </c>
      <c r="F156" s="10">
        <f t="shared" si="61"/>
        <v>154.96</v>
      </c>
      <c r="G156" s="16">
        <f t="shared" si="62"/>
        <v>154.86000000000001</v>
      </c>
      <c r="H156" s="14">
        <v>154.86000000000001</v>
      </c>
      <c r="I156" s="14"/>
      <c r="J156" s="28">
        <f t="shared" si="51"/>
        <v>9.9999999999994316E-2</v>
      </c>
    </row>
    <row r="157" spans="1:10">
      <c r="A157" s="11" t="s">
        <v>17</v>
      </c>
      <c r="B157" s="8">
        <v>221</v>
      </c>
      <c r="C157" s="23">
        <v>13.83</v>
      </c>
      <c r="D157" s="24">
        <f t="shared" si="63"/>
        <v>13.827499999999999</v>
      </c>
      <c r="E157" s="5">
        <v>104</v>
      </c>
      <c r="F157" s="10">
        <f t="shared" si="61"/>
        <v>1438.32</v>
      </c>
      <c r="G157" s="16">
        <f t="shared" si="62"/>
        <v>1438.06</v>
      </c>
      <c r="H157" s="14">
        <v>1438.06</v>
      </c>
      <c r="I157" s="14"/>
      <c r="J157" s="28">
        <f t="shared" si="51"/>
        <v>0.25999999999999091</v>
      </c>
    </row>
    <row r="158" spans="1:10">
      <c r="A158" s="11" t="s">
        <v>18</v>
      </c>
      <c r="B158" s="8">
        <v>226</v>
      </c>
      <c r="C158" s="23">
        <v>316.3</v>
      </c>
      <c r="D158" s="24">
        <f t="shared" si="63"/>
        <v>316.29942307692306</v>
      </c>
      <c r="E158" s="5">
        <v>104</v>
      </c>
      <c r="F158" s="10">
        <f t="shared" si="61"/>
        <v>32895.200000000004</v>
      </c>
      <c r="G158" s="16">
        <f t="shared" si="62"/>
        <v>32895.14</v>
      </c>
      <c r="H158" s="14">
        <v>32895.14</v>
      </c>
      <c r="I158" s="14"/>
      <c r="J158" s="28">
        <f t="shared" si="51"/>
        <v>6.0000000004947651E-2</v>
      </c>
    </row>
    <row r="159" spans="1:10">
      <c r="A159" s="11" t="s">
        <v>19</v>
      </c>
      <c r="B159" s="8">
        <v>290</v>
      </c>
      <c r="C159" s="23">
        <v>4.4800000000000004</v>
      </c>
      <c r="D159" s="24">
        <f t="shared" si="63"/>
        <v>4.4759615384615383</v>
      </c>
      <c r="E159" s="5">
        <v>104</v>
      </c>
      <c r="F159" s="10">
        <f t="shared" si="61"/>
        <v>465.92000000000007</v>
      </c>
      <c r="G159" s="16">
        <f t="shared" si="62"/>
        <v>465.5</v>
      </c>
      <c r="H159" s="14">
        <v>465.5</v>
      </c>
      <c r="I159" s="14"/>
      <c r="J159" s="28">
        <f t="shared" si="51"/>
        <v>0.42000000000007276</v>
      </c>
    </row>
    <row r="160" spans="1:10" ht="25.5">
      <c r="A160" s="11" t="s">
        <v>20</v>
      </c>
      <c r="B160" s="8">
        <v>340</v>
      </c>
      <c r="C160" s="23">
        <v>209.59</v>
      </c>
      <c r="D160" s="24">
        <f t="shared" si="63"/>
        <v>209.59</v>
      </c>
      <c r="E160" s="5">
        <v>104</v>
      </c>
      <c r="F160" s="10">
        <f t="shared" si="61"/>
        <v>21797.360000000001</v>
      </c>
      <c r="G160" s="16">
        <f t="shared" si="62"/>
        <v>21797.360000000001</v>
      </c>
      <c r="H160" s="14">
        <v>21797.360000000001</v>
      </c>
      <c r="I160" s="14"/>
      <c r="J160" s="28">
        <f t="shared" si="51"/>
        <v>0</v>
      </c>
    </row>
    <row r="161" spans="1:10" ht="14.25" customHeight="1">
      <c r="A161" s="52" t="s">
        <v>21</v>
      </c>
      <c r="B161" s="53"/>
      <c r="C161" s="18"/>
      <c r="D161" s="19"/>
      <c r="E161" s="5"/>
      <c r="F161" s="10"/>
      <c r="G161" s="1"/>
      <c r="H161" s="10"/>
      <c r="I161" s="10"/>
      <c r="J161" s="28">
        <f t="shared" si="51"/>
        <v>0</v>
      </c>
    </row>
    <row r="162" spans="1:10" ht="25.5">
      <c r="A162" s="11" t="s">
        <v>22</v>
      </c>
      <c r="B162" s="8">
        <v>223</v>
      </c>
      <c r="C162" s="23">
        <v>2187.21</v>
      </c>
      <c r="D162" s="24">
        <f t="shared" ref="D162" si="65">G162/E162</f>
        <v>2187.2096153846151</v>
      </c>
      <c r="E162" s="5">
        <v>104</v>
      </c>
      <c r="F162" s="10">
        <f t="shared" si="61"/>
        <v>227469.84</v>
      </c>
      <c r="G162" s="16">
        <f t="shared" ref="G162" si="66">H162+I162</f>
        <v>227469.8</v>
      </c>
      <c r="H162" s="14">
        <v>227469.8</v>
      </c>
      <c r="I162" s="14"/>
      <c r="J162" s="28">
        <f t="shared" si="51"/>
        <v>4.0000000008149073E-2</v>
      </c>
    </row>
    <row r="163" spans="1:10" ht="24.75" customHeight="1">
      <c r="A163" s="52" t="s">
        <v>23</v>
      </c>
      <c r="B163" s="53"/>
      <c r="C163" s="18"/>
      <c r="D163" s="19"/>
      <c r="E163" s="5"/>
      <c r="F163" s="10"/>
      <c r="G163" s="1"/>
      <c r="H163" s="10"/>
      <c r="I163" s="10"/>
      <c r="J163" s="28">
        <f t="shared" si="51"/>
        <v>0</v>
      </c>
    </row>
    <row r="164" spans="1:10" ht="38.25">
      <c r="A164" s="11" t="s">
        <v>24</v>
      </c>
      <c r="B164" s="8">
        <v>225</v>
      </c>
      <c r="C164" s="23">
        <v>70.34</v>
      </c>
      <c r="D164" s="24">
        <f t="shared" ref="D164" si="67">G164/E164</f>
        <v>70.336538461538467</v>
      </c>
      <c r="E164" s="5">
        <v>104</v>
      </c>
      <c r="F164" s="10">
        <f t="shared" si="61"/>
        <v>7315.3600000000006</v>
      </c>
      <c r="G164" s="16">
        <f t="shared" ref="G164" si="68">H164+I164</f>
        <v>7315</v>
      </c>
      <c r="H164" s="14">
        <v>7315</v>
      </c>
      <c r="I164" s="14"/>
      <c r="J164" s="28">
        <f t="shared" si="51"/>
        <v>0.36000000000058208</v>
      </c>
    </row>
    <row r="165" spans="1:10" ht="24.75" customHeight="1">
      <c r="A165" s="52" t="s">
        <v>25</v>
      </c>
      <c r="B165" s="53"/>
      <c r="C165" s="18"/>
      <c r="D165" s="19"/>
      <c r="E165" s="5"/>
      <c r="F165" s="10"/>
      <c r="G165" s="1"/>
      <c r="H165" s="10"/>
      <c r="I165" s="10"/>
      <c r="J165" s="28">
        <f t="shared" si="51"/>
        <v>0</v>
      </c>
    </row>
    <row r="166" spans="1:10" ht="38.25">
      <c r="A166" s="11" t="s">
        <v>26</v>
      </c>
      <c r="B166" s="8">
        <v>225</v>
      </c>
      <c r="C166" s="23">
        <v>52.07</v>
      </c>
      <c r="D166" s="24">
        <f t="shared" ref="D166:D180" si="69">G166/E166</f>
        <v>52.066923076923075</v>
      </c>
      <c r="E166" s="5">
        <v>104</v>
      </c>
      <c r="F166" s="10">
        <f t="shared" si="61"/>
        <v>5415.28</v>
      </c>
      <c r="G166" s="16">
        <f t="shared" ref="G166:G190" si="70">H166+I166</f>
        <v>5414.96</v>
      </c>
      <c r="H166" s="14">
        <v>5414.96</v>
      </c>
      <c r="I166" s="14"/>
      <c r="J166" s="28">
        <f t="shared" si="51"/>
        <v>0.31999999999970896</v>
      </c>
    </row>
    <row r="167" spans="1:10" ht="25.5" customHeight="1">
      <c r="A167" s="52" t="s">
        <v>27</v>
      </c>
      <c r="B167" s="53"/>
      <c r="C167" s="18">
        <f>SUM(C168:C176)</f>
        <v>6306.3399999999992</v>
      </c>
      <c r="D167" s="19">
        <f t="shared" si="69"/>
        <v>6306.3126923076916</v>
      </c>
      <c r="E167" s="5">
        <v>104</v>
      </c>
      <c r="F167" s="10">
        <f>SUM(F168:F176)</f>
        <v>655859.36</v>
      </c>
      <c r="G167" s="37">
        <f t="shared" ref="G167:I167" si="71">SUM(G168:G176)</f>
        <v>655856.5199999999</v>
      </c>
      <c r="H167" s="37">
        <f t="shared" si="71"/>
        <v>655856.5199999999</v>
      </c>
      <c r="I167" s="37">
        <f t="shared" si="71"/>
        <v>0</v>
      </c>
      <c r="J167" s="28">
        <f t="shared" si="51"/>
        <v>2.840000000083819</v>
      </c>
    </row>
    <row r="168" spans="1:10">
      <c r="A168" s="11" t="s">
        <v>12</v>
      </c>
      <c r="B168" s="8">
        <v>211</v>
      </c>
      <c r="C168" s="20">
        <v>2649.82</v>
      </c>
      <c r="D168" s="21">
        <f t="shared" si="69"/>
        <v>2649.8171153846151</v>
      </c>
      <c r="E168" s="5">
        <v>104</v>
      </c>
      <c r="F168" s="10">
        <f t="shared" si="61"/>
        <v>275581.28000000003</v>
      </c>
      <c r="G168" s="22">
        <f t="shared" si="70"/>
        <v>275580.98</v>
      </c>
      <c r="H168" s="13">
        <f>H154</f>
        <v>275580.98</v>
      </c>
      <c r="I168" s="13">
        <f>I154</f>
        <v>0</v>
      </c>
      <c r="J168" s="28">
        <f t="shared" si="51"/>
        <v>0.30000000004656613</v>
      </c>
    </row>
    <row r="169" spans="1:10" ht="25.5">
      <c r="A169" s="11" t="s">
        <v>28</v>
      </c>
      <c r="B169" s="8">
        <v>213</v>
      </c>
      <c r="C169" s="20">
        <v>801.21</v>
      </c>
      <c r="D169" s="21">
        <f t="shared" si="69"/>
        <v>801.20057692307694</v>
      </c>
      <c r="E169" s="5">
        <v>104</v>
      </c>
      <c r="F169" s="10">
        <f t="shared" si="61"/>
        <v>83325.84</v>
      </c>
      <c r="G169" s="22">
        <f t="shared" si="70"/>
        <v>83324.86</v>
      </c>
      <c r="H169" s="13">
        <f>H155</f>
        <v>83324.86</v>
      </c>
      <c r="I169" s="13">
        <f>I155</f>
        <v>0</v>
      </c>
      <c r="J169" s="28">
        <f t="shared" si="51"/>
        <v>0.97999999999592546</v>
      </c>
    </row>
    <row r="170" spans="1:10">
      <c r="A170" s="11" t="s">
        <v>16</v>
      </c>
      <c r="B170" s="8">
        <v>212</v>
      </c>
      <c r="C170" s="23">
        <v>1.49</v>
      </c>
      <c r="D170" s="24">
        <f t="shared" si="69"/>
        <v>1.4890384615384618</v>
      </c>
      <c r="E170" s="5">
        <v>104</v>
      </c>
      <c r="F170" s="10">
        <f t="shared" si="61"/>
        <v>154.96</v>
      </c>
      <c r="G170" s="16">
        <f t="shared" si="70"/>
        <v>154.86000000000001</v>
      </c>
      <c r="H170" s="14">
        <f t="shared" ref="H170:I170" si="72">H156</f>
        <v>154.86000000000001</v>
      </c>
      <c r="I170" s="14">
        <f t="shared" si="72"/>
        <v>0</v>
      </c>
      <c r="J170" s="28">
        <f t="shared" si="51"/>
        <v>9.9999999999994316E-2</v>
      </c>
    </row>
    <row r="171" spans="1:10">
      <c r="A171" s="11" t="s">
        <v>17</v>
      </c>
      <c r="B171" s="8">
        <v>221</v>
      </c>
      <c r="C171" s="23">
        <v>13.83</v>
      </c>
      <c r="D171" s="24">
        <f t="shared" si="69"/>
        <v>13.827499999999999</v>
      </c>
      <c r="E171" s="5">
        <v>104</v>
      </c>
      <c r="F171" s="10">
        <f t="shared" si="61"/>
        <v>1438.32</v>
      </c>
      <c r="G171" s="16">
        <f t="shared" si="70"/>
        <v>1438.06</v>
      </c>
      <c r="H171" s="14">
        <f>H157</f>
        <v>1438.06</v>
      </c>
      <c r="I171" s="14">
        <v>0</v>
      </c>
      <c r="J171" s="28">
        <f t="shared" si="51"/>
        <v>0.25999999999999091</v>
      </c>
    </row>
    <row r="172" spans="1:10">
      <c r="A172" s="11" t="s">
        <v>29</v>
      </c>
      <c r="B172" s="8">
        <v>223</v>
      </c>
      <c r="C172" s="23">
        <v>2187.21</v>
      </c>
      <c r="D172" s="24">
        <f t="shared" si="69"/>
        <v>2187.2096153846151</v>
      </c>
      <c r="E172" s="5">
        <v>104</v>
      </c>
      <c r="F172" s="10">
        <f t="shared" si="61"/>
        <v>227469.84</v>
      </c>
      <c r="G172" s="16">
        <f t="shared" si="70"/>
        <v>227469.8</v>
      </c>
      <c r="H172" s="14">
        <f>H162</f>
        <v>227469.8</v>
      </c>
      <c r="I172" s="14">
        <v>0</v>
      </c>
      <c r="J172" s="28">
        <f t="shared" si="51"/>
        <v>4.0000000008149073E-2</v>
      </c>
    </row>
    <row r="173" spans="1:10" ht="25.5">
      <c r="A173" s="11" t="s">
        <v>30</v>
      </c>
      <c r="B173" s="8">
        <v>225</v>
      </c>
      <c r="C173" s="23">
        <v>122.41</v>
      </c>
      <c r="D173" s="24">
        <f t="shared" si="69"/>
        <v>122.40346153846153</v>
      </c>
      <c r="E173" s="5">
        <v>104</v>
      </c>
      <c r="F173" s="10">
        <f t="shared" si="61"/>
        <v>12730.64</v>
      </c>
      <c r="G173" s="16">
        <f t="shared" si="70"/>
        <v>12729.96</v>
      </c>
      <c r="H173" s="14">
        <f>H164+H166</f>
        <v>12729.96</v>
      </c>
      <c r="I173" s="14">
        <v>0</v>
      </c>
      <c r="J173" s="28">
        <f t="shared" si="51"/>
        <v>0.68000000000029104</v>
      </c>
    </row>
    <row r="174" spans="1:10">
      <c r="A174" s="11" t="s">
        <v>18</v>
      </c>
      <c r="B174" s="8">
        <v>226</v>
      </c>
      <c r="C174" s="23">
        <v>316.3</v>
      </c>
      <c r="D174" s="24">
        <f t="shared" si="69"/>
        <v>316.29942307692306</v>
      </c>
      <c r="E174" s="5">
        <v>104</v>
      </c>
      <c r="F174" s="10">
        <f t="shared" si="61"/>
        <v>32895.200000000004</v>
      </c>
      <c r="G174" s="16">
        <f t="shared" si="70"/>
        <v>32895.14</v>
      </c>
      <c r="H174" s="14">
        <f>H158</f>
        <v>32895.14</v>
      </c>
      <c r="I174" s="14">
        <v>0</v>
      </c>
      <c r="J174" s="28">
        <f t="shared" si="51"/>
        <v>6.0000000004947651E-2</v>
      </c>
    </row>
    <row r="175" spans="1:10">
      <c r="A175" s="11" t="s">
        <v>19</v>
      </c>
      <c r="B175" s="8">
        <v>290</v>
      </c>
      <c r="C175" s="23">
        <v>4.4800000000000004</v>
      </c>
      <c r="D175" s="24">
        <f t="shared" si="69"/>
        <v>4.4759615384615383</v>
      </c>
      <c r="E175" s="5">
        <v>104</v>
      </c>
      <c r="F175" s="10">
        <f t="shared" si="61"/>
        <v>465.92000000000007</v>
      </c>
      <c r="G175" s="16">
        <f t="shared" si="70"/>
        <v>465.5</v>
      </c>
      <c r="H175" s="14">
        <f>H159</f>
        <v>465.5</v>
      </c>
      <c r="I175" s="14">
        <v>0</v>
      </c>
      <c r="J175" s="28">
        <f t="shared" si="51"/>
        <v>0.42000000000007276</v>
      </c>
    </row>
    <row r="176" spans="1:10" ht="25.5">
      <c r="A176" s="11" t="s">
        <v>20</v>
      </c>
      <c r="B176" s="8">
        <v>340</v>
      </c>
      <c r="C176" s="23">
        <v>209.59</v>
      </c>
      <c r="D176" s="24">
        <f t="shared" si="69"/>
        <v>209.59</v>
      </c>
      <c r="E176" s="5">
        <v>104</v>
      </c>
      <c r="F176" s="10">
        <f t="shared" si="61"/>
        <v>21797.360000000001</v>
      </c>
      <c r="G176" s="16">
        <f t="shared" si="70"/>
        <v>21797.360000000001</v>
      </c>
      <c r="H176" s="14">
        <f>H160</f>
        <v>21797.360000000001</v>
      </c>
      <c r="I176" s="14">
        <v>0</v>
      </c>
      <c r="J176" s="28">
        <f t="shared" si="51"/>
        <v>0</v>
      </c>
    </row>
    <row r="177" spans="1:10">
      <c r="A177" s="15" t="s">
        <v>31</v>
      </c>
      <c r="B177" s="5"/>
      <c r="C177" s="18">
        <f>C167+C150</f>
        <v>33391.97</v>
      </c>
      <c r="D177" s="19">
        <f t="shared" si="69"/>
        <v>33391.935192307697</v>
      </c>
      <c r="E177" s="5">
        <v>104</v>
      </c>
      <c r="F177" s="1">
        <f>F167+F150</f>
        <v>3472764.88</v>
      </c>
      <c r="G177" s="1">
        <f t="shared" ref="G177:I177" si="73">G167+G150</f>
        <v>3472761.2600000002</v>
      </c>
      <c r="H177" s="1">
        <f t="shared" si="73"/>
        <v>655856.5199999999</v>
      </c>
      <c r="I177" s="1">
        <f t="shared" si="73"/>
        <v>2816904.74</v>
      </c>
      <c r="J177" s="28">
        <f t="shared" si="51"/>
        <v>3.6199999996460974</v>
      </c>
    </row>
    <row r="178" spans="1:10" ht="31.5" customHeight="1">
      <c r="A178" s="52" t="s">
        <v>32</v>
      </c>
      <c r="B178" s="53"/>
      <c r="C178" s="18">
        <v>12.56</v>
      </c>
      <c r="D178" s="19">
        <f t="shared" si="69"/>
        <v>12.557692307692308</v>
      </c>
      <c r="E178" s="5">
        <v>104</v>
      </c>
      <c r="F178" s="10">
        <f t="shared" si="61"/>
        <v>1306.24</v>
      </c>
      <c r="G178" s="1">
        <f t="shared" si="70"/>
        <v>1306</v>
      </c>
      <c r="H178" s="10">
        <f>H179</f>
        <v>1306</v>
      </c>
      <c r="I178" s="10">
        <f>I179</f>
        <v>0</v>
      </c>
      <c r="J178" s="28">
        <f t="shared" si="51"/>
        <v>0.24000000000000909</v>
      </c>
    </row>
    <row r="179" spans="1:10">
      <c r="A179" s="11" t="s">
        <v>33</v>
      </c>
      <c r="B179" s="8">
        <v>290</v>
      </c>
      <c r="C179" s="23">
        <v>12.56</v>
      </c>
      <c r="D179" s="24">
        <f t="shared" si="69"/>
        <v>12.557692307692308</v>
      </c>
      <c r="E179" s="5">
        <v>104</v>
      </c>
      <c r="F179" s="10">
        <f t="shared" si="61"/>
        <v>1306.24</v>
      </c>
      <c r="G179" s="16">
        <f t="shared" si="70"/>
        <v>1306</v>
      </c>
      <c r="H179" s="14">
        <v>1306</v>
      </c>
      <c r="I179" s="14"/>
      <c r="J179" s="28">
        <f t="shared" si="51"/>
        <v>0.24000000000000909</v>
      </c>
    </row>
    <row r="180" spans="1:10" ht="14.25" customHeight="1">
      <c r="A180" s="56" t="s">
        <v>34</v>
      </c>
      <c r="B180" s="56"/>
      <c r="C180" s="18">
        <v>12.56</v>
      </c>
      <c r="D180" s="19">
        <f t="shared" si="69"/>
        <v>12.557692307692308</v>
      </c>
      <c r="E180" s="5">
        <v>104</v>
      </c>
      <c r="F180" s="10">
        <f t="shared" si="61"/>
        <v>1306.24</v>
      </c>
      <c r="G180" s="1">
        <f t="shared" si="70"/>
        <v>1306</v>
      </c>
      <c r="H180" s="10">
        <f>H178</f>
        <v>1306</v>
      </c>
      <c r="I180" s="10">
        <f>I178</f>
        <v>0</v>
      </c>
      <c r="J180" s="28">
        <f t="shared" si="51"/>
        <v>0.24000000000000909</v>
      </c>
    </row>
    <row r="181" spans="1:10" ht="21.75" customHeight="1">
      <c r="A181" s="55" t="s">
        <v>35</v>
      </c>
      <c r="B181" s="55"/>
      <c r="C181" s="55"/>
      <c r="D181" s="55"/>
      <c r="E181" s="55"/>
      <c r="F181" s="55"/>
      <c r="G181" s="55"/>
      <c r="H181" s="10">
        <f>H191</f>
        <v>657162.5199999999</v>
      </c>
      <c r="I181" s="10">
        <f>I191</f>
        <v>2816904.74</v>
      </c>
      <c r="J181" s="28">
        <f t="shared" si="51"/>
        <v>0</v>
      </c>
    </row>
    <row r="182" spans="1:10">
      <c r="A182" s="11" t="s">
        <v>12</v>
      </c>
      <c r="B182" s="8">
        <v>211</v>
      </c>
      <c r="C182" s="20">
        <f>C168+C151</f>
        <v>23452.28</v>
      </c>
      <c r="D182" s="21">
        <f t="shared" ref="D182:D191" si="74">G182/E182</f>
        <v>23452.271346153848</v>
      </c>
      <c r="E182" s="5">
        <v>104</v>
      </c>
      <c r="F182" s="14">
        <f>F168+F151</f>
        <v>2439037.12</v>
      </c>
      <c r="G182" s="16">
        <f t="shared" si="70"/>
        <v>2439036.2200000002</v>
      </c>
      <c r="H182" s="13">
        <f>H168+H151</f>
        <v>275580.98</v>
      </c>
      <c r="I182" s="13">
        <f>I168+I151</f>
        <v>2163455.2400000002</v>
      </c>
      <c r="J182" s="28">
        <f t="shared" si="51"/>
        <v>0.89999999990686774</v>
      </c>
    </row>
    <row r="183" spans="1:10" ht="25.5">
      <c r="A183" s="11" t="s">
        <v>15</v>
      </c>
      <c r="B183" s="8">
        <v>213</v>
      </c>
      <c r="C183" s="12">
        <f>C169+C152</f>
        <v>7084.38</v>
      </c>
      <c r="D183" s="21">
        <f t="shared" si="74"/>
        <v>7084.3688461538459</v>
      </c>
      <c r="E183" s="5">
        <v>104</v>
      </c>
      <c r="F183" s="14">
        <f>F169+F152</f>
        <v>736775.52</v>
      </c>
      <c r="G183" s="16">
        <f t="shared" si="70"/>
        <v>736774.36</v>
      </c>
      <c r="H183" s="13">
        <f>H169+H152</f>
        <v>83324.86</v>
      </c>
      <c r="I183" s="13">
        <f>I169+I152</f>
        <v>653449.5</v>
      </c>
      <c r="J183" s="28">
        <f t="shared" si="51"/>
        <v>1.1600000000325963</v>
      </c>
    </row>
    <row r="184" spans="1:10">
      <c r="A184" s="11" t="s">
        <v>16</v>
      </c>
      <c r="B184" s="8">
        <v>212</v>
      </c>
      <c r="C184" s="8">
        <f>C170</f>
        <v>1.49</v>
      </c>
      <c r="D184" s="24">
        <f t="shared" si="74"/>
        <v>1.4890384615384618</v>
      </c>
      <c r="E184" s="5">
        <v>104</v>
      </c>
      <c r="F184" s="14">
        <f>F170</f>
        <v>154.96</v>
      </c>
      <c r="G184" s="16">
        <f t="shared" si="70"/>
        <v>154.86000000000001</v>
      </c>
      <c r="H184" s="14">
        <f>H170</f>
        <v>154.86000000000001</v>
      </c>
      <c r="I184" s="14">
        <f>I170</f>
        <v>0</v>
      </c>
      <c r="J184" s="28">
        <f t="shared" si="51"/>
        <v>9.9999999999994316E-2</v>
      </c>
    </row>
    <row r="185" spans="1:10">
      <c r="A185" s="11" t="s">
        <v>17</v>
      </c>
      <c r="B185" s="8">
        <v>221</v>
      </c>
      <c r="C185" s="8">
        <f t="shared" ref="C185" si="75">C171</f>
        <v>13.83</v>
      </c>
      <c r="D185" s="24">
        <f t="shared" si="74"/>
        <v>13.827499999999999</v>
      </c>
      <c r="E185" s="5">
        <v>104</v>
      </c>
      <c r="F185" s="14">
        <f t="shared" ref="F185" si="76">F171</f>
        <v>1438.32</v>
      </c>
      <c r="G185" s="16">
        <f t="shared" si="70"/>
        <v>1438.06</v>
      </c>
      <c r="H185" s="14">
        <f t="shared" ref="H185:I185" si="77">H171</f>
        <v>1438.06</v>
      </c>
      <c r="I185" s="14">
        <f t="shared" si="77"/>
        <v>0</v>
      </c>
      <c r="J185" s="28">
        <f t="shared" si="51"/>
        <v>0.25999999999999091</v>
      </c>
    </row>
    <row r="186" spans="1:10">
      <c r="A186" s="11" t="s">
        <v>29</v>
      </c>
      <c r="B186" s="8">
        <v>223</v>
      </c>
      <c r="C186" s="8">
        <f t="shared" ref="C186" si="78">C172</f>
        <v>2187.21</v>
      </c>
      <c r="D186" s="24">
        <f t="shared" si="74"/>
        <v>2187.2096153846151</v>
      </c>
      <c r="E186" s="5">
        <v>104</v>
      </c>
      <c r="F186" s="14">
        <f t="shared" ref="F186" si="79">F172</f>
        <v>227469.84</v>
      </c>
      <c r="G186" s="16">
        <f t="shared" si="70"/>
        <v>227469.8</v>
      </c>
      <c r="H186" s="14">
        <f t="shared" ref="H186:I186" si="80">H172</f>
        <v>227469.8</v>
      </c>
      <c r="I186" s="14">
        <f t="shared" si="80"/>
        <v>0</v>
      </c>
      <c r="J186" s="28">
        <f t="shared" si="51"/>
        <v>4.0000000008149073E-2</v>
      </c>
    </row>
    <row r="187" spans="1:10" ht="25.5">
      <c r="A187" s="11" t="s">
        <v>30</v>
      </c>
      <c r="B187" s="8">
        <v>225</v>
      </c>
      <c r="C187" s="8">
        <f t="shared" ref="C187" si="81">C173</f>
        <v>122.41</v>
      </c>
      <c r="D187" s="24">
        <f t="shared" si="74"/>
        <v>122.40346153846153</v>
      </c>
      <c r="E187" s="5">
        <v>104</v>
      </c>
      <c r="F187" s="14">
        <f t="shared" ref="F187" si="82">F173</f>
        <v>12730.64</v>
      </c>
      <c r="G187" s="16">
        <f t="shared" si="70"/>
        <v>12729.96</v>
      </c>
      <c r="H187" s="14">
        <f t="shared" ref="H187:I187" si="83">H173</f>
        <v>12729.96</v>
      </c>
      <c r="I187" s="14">
        <f t="shared" si="83"/>
        <v>0</v>
      </c>
      <c r="J187" s="28">
        <f t="shared" si="51"/>
        <v>0.68000000000029104</v>
      </c>
    </row>
    <row r="188" spans="1:10">
      <c r="A188" s="11" t="s">
        <v>18</v>
      </c>
      <c r="B188" s="8">
        <v>226</v>
      </c>
      <c r="C188" s="8">
        <f t="shared" ref="C188" si="84">C174</f>
        <v>316.3</v>
      </c>
      <c r="D188" s="24">
        <f t="shared" si="74"/>
        <v>316.29942307692306</v>
      </c>
      <c r="E188" s="5">
        <v>104</v>
      </c>
      <c r="F188" s="14">
        <f t="shared" ref="F188" si="85">F174</f>
        <v>32895.200000000004</v>
      </c>
      <c r="G188" s="16">
        <f t="shared" si="70"/>
        <v>32895.14</v>
      </c>
      <c r="H188" s="14">
        <f t="shared" ref="H188:I188" si="86">H174</f>
        <v>32895.14</v>
      </c>
      <c r="I188" s="14">
        <f t="shared" si="86"/>
        <v>0</v>
      </c>
      <c r="J188" s="28">
        <f t="shared" si="51"/>
        <v>6.0000000004947651E-2</v>
      </c>
    </row>
    <row r="189" spans="1:10">
      <c r="A189" s="11" t="s">
        <v>19</v>
      </c>
      <c r="B189" s="8">
        <v>290</v>
      </c>
      <c r="C189" s="23">
        <f>C175+C179</f>
        <v>17.04</v>
      </c>
      <c r="D189" s="24">
        <f t="shared" si="74"/>
        <v>17.033653846153847</v>
      </c>
      <c r="E189" s="5">
        <v>104</v>
      </c>
      <c r="F189" s="14">
        <f>F175+F179</f>
        <v>1772.16</v>
      </c>
      <c r="G189" s="16">
        <f t="shared" si="70"/>
        <v>1771.5</v>
      </c>
      <c r="H189" s="14">
        <f>H175+H179</f>
        <v>1771.5</v>
      </c>
      <c r="I189" s="14">
        <f>I175+I179</f>
        <v>0</v>
      </c>
      <c r="J189" s="28">
        <f t="shared" si="51"/>
        <v>0.66000000000008185</v>
      </c>
    </row>
    <row r="190" spans="1:10" ht="25.5">
      <c r="A190" s="11" t="s">
        <v>20</v>
      </c>
      <c r="B190" s="8">
        <v>340</v>
      </c>
      <c r="C190" s="8">
        <f t="shared" ref="C190" si="87">C176</f>
        <v>209.59</v>
      </c>
      <c r="D190" s="24">
        <f t="shared" si="74"/>
        <v>209.59</v>
      </c>
      <c r="E190" s="5">
        <v>104</v>
      </c>
      <c r="F190" s="14">
        <f t="shared" ref="F190" si="88">F176</f>
        <v>21797.360000000001</v>
      </c>
      <c r="G190" s="16">
        <f t="shared" si="70"/>
        <v>21797.360000000001</v>
      </c>
      <c r="H190" s="14">
        <f t="shared" ref="H190:I190" si="89">H176</f>
        <v>21797.360000000001</v>
      </c>
      <c r="I190" s="14">
        <f t="shared" si="89"/>
        <v>0</v>
      </c>
      <c r="J190" s="28">
        <f t="shared" si="51"/>
        <v>0</v>
      </c>
    </row>
    <row r="191" spans="1:10" ht="18" customHeight="1">
      <c r="A191" s="52" t="s">
        <v>36</v>
      </c>
      <c r="B191" s="53"/>
      <c r="C191" s="18">
        <f>SUM(C182:C190)</f>
        <v>33404.530000000006</v>
      </c>
      <c r="D191" s="19">
        <f t="shared" si="74"/>
        <v>33404.492884615385</v>
      </c>
      <c r="E191" s="5">
        <v>104</v>
      </c>
      <c r="F191" s="1">
        <f>SUM(F182:F190)</f>
        <v>3474071.12</v>
      </c>
      <c r="G191" s="1">
        <f t="shared" ref="G191:I191" si="90">SUM(G182:G190)</f>
        <v>3474067.26</v>
      </c>
      <c r="H191" s="1">
        <f t="shared" si="90"/>
        <v>657162.5199999999</v>
      </c>
      <c r="I191" s="1">
        <f t="shared" si="90"/>
        <v>2816904.74</v>
      </c>
      <c r="J191" s="28">
        <f t="shared" si="51"/>
        <v>3.8600000003352761</v>
      </c>
    </row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</sheetData>
  <mergeCells count="63">
    <mergeCell ref="A27:B27"/>
    <mergeCell ref="A29:B29"/>
    <mergeCell ref="A40:B40"/>
    <mergeCell ref="A39:B39"/>
    <mergeCell ref="A42:B42"/>
    <mergeCell ref="A8:I8"/>
    <mergeCell ref="A9:I9"/>
    <mergeCell ref="A11:B11"/>
    <mergeCell ref="A23:B23"/>
    <mergeCell ref="A25:B25"/>
    <mergeCell ref="A103:B103"/>
    <mergeCell ref="A100:I100"/>
    <mergeCell ref="B3:B6"/>
    <mergeCell ref="F5:F6"/>
    <mergeCell ref="C3:F4"/>
    <mergeCell ref="I5:I6"/>
    <mergeCell ref="A15:B15"/>
    <mergeCell ref="A12:B12"/>
    <mergeCell ref="A3:A6"/>
    <mergeCell ref="H3:I4"/>
    <mergeCell ref="C5:C6"/>
    <mergeCell ref="E5:E6"/>
    <mergeCell ref="H5:H6"/>
    <mergeCell ref="A54:I54"/>
    <mergeCell ref="A55:I55"/>
    <mergeCell ref="A53:B53"/>
    <mergeCell ref="A135:F135"/>
    <mergeCell ref="A146:I146"/>
    <mergeCell ref="A147:I147"/>
    <mergeCell ref="A149:B149"/>
    <mergeCell ref="A134:B134"/>
    <mergeCell ref="A178:B178"/>
    <mergeCell ref="A191:B191"/>
    <mergeCell ref="A181:G181"/>
    <mergeCell ref="A180:B180"/>
    <mergeCell ref="A58:B58"/>
    <mergeCell ref="A61:B61"/>
    <mergeCell ref="A75:B75"/>
    <mergeCell ref="A86:B86"/>
    <mergeCell ref="A119:B119"/>
    <mergeCell ref="A121:B121"/>
    <mergeCell ref="A132:B132"/>
    <mergeCell ref="A69:B69"/>
    <mergeCell ref="A73:B73"/>
    <mergeCell ref="A71:B71"/>
    <mergeCell ref="A101:I101"/>
    <mergeCell ref="A89:G89"/>
    <mergeCell ref="H1:I1"/>
    <mergeCell ref="A2:I2"/>
    <mergeCell ref="A163:B163"/>
    <mergeCell ref="A165:B165"/>
    <mergeCell ref="A167:B167"/>
    <mergeCell ref="A43:G43"/>
    <mergeCell ref="A57:B57"/>
    <mergeCell ref="A150:B150"/>
    <mergeCell ref="A153:B153"/>
    <mergeCell ref="A161:B161"/>
    <mergeCell ref="A88:B88"/>
    <mergeCell ref="A99:B99"/>
    <mergeCell ref="A104:B104"/>
    <mergeCell ref="A107:B107"/>
    <mergeCell ref="A115:B115"/>
    <mergeCell ref="A117:B117"/>
  </mergeCells>
  <pageMargins left="0.7" right="0.7" top="0.75" bottom="0.75" header="0.3" footer="0.3"/>
  <pageSetup paperSize="9" scale="97" fitToHeight="0" orientation="landscape" r:id="rId1"/>
  <rowBreaks count="3" manualBreakCount="3">
    <brk id="27" max="8" man="1"/>
    <brk id="55" max="8" man="1"/>
    <brk id="16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7"/>
  <sheetViews>
    <sheetView tabSelected="1" topLeftCell="A173" zoomScale="80" zoomScaleNormal="80" workbookViewId="0">
      <selection activeCell="F197" sqref="F197"/>
    </sheetView>
  </sheetViews>
  <sheetFormatPr defaultRowHeight="15"/>
  <cols>
    <col min="1" max="1" width="27.42578125" customWidth="1"/>
    <col min="2" max="2" width="18" customWidth="1"/>
    <col min="3" max="3" width="14.42578125" style="45" customWidth="1"/>
    <col min="4" max="4" width="12" style="45" hidden="1" customWidth="1"/>
    <col min="5" max="5" width="15.5703125" customWidth="1"/>
    <col min="6" max="6" width="15.140625" customWidth="1"/>
    <col min="7" max="7" width="15.85546875" hidden="1" customWidth="1"/>
    <col min="8" max="8" width="19.5703125" customWidth="1"/>
    <col min="9" max="9" width="24.28515625" customWidth="1"/>
    <col min="10" max="10" width="10.7109375" bestFit="1" customWidth="1"/>
  </cols>
  <sheetData>
    <row r="1" spans="1:10">
      <c r="A1" s="29"/>
      <c r="B1" s="29"/>
      <c r="C1" s="46"/>
      <c r="D1" s="30"/>
      <c r="E1" s="29"/>
      <c r="F1" s="31"/>
      <c r="G1" s="32"/>
      <c r="H1" s="50" t="s">
        <v>41</v>
      </c>
      <c r="I1" s="50"/>
    </row>
    <row r="2" spans="1:10" ht="43.5" customHeight="1">
      <c r="A2" s="51" t="s">
        <v>42</v>
      </c>
      <c r="B2" s="51"/>
      <c r="C2" s="51"/>
      <c r="D2" s="51"/>
      <c r="E2" s="51"/>
      <c r="F2" s="51"/>
      <c r="G2" s="51"/>
      <c r="H2" s="51"/>
      <c r="I2" s="51"/>
    </row>
    <row r="3" spans="1:10">
      <c r="A3" s="54" t="s">
        <v>0</v>
      </c>
      <c r="B3" s="54" t="s">
        <v>1</v>
      </c>
      <c r="C3" s="54" t="s">
        <v>2</v>
      </c>
      <c r="D3" s="54"/>
      <c r="E3" s="54"/>
      <c r="F3" s="54"/>
      <c r="G3" s="1"/>
      <c r="H3" s="57" t="s">
        <v>3</v>
      </c>
      <c r="I3" s="57"/>
    </row>
    <row r="4" spans="1:10">
      <c r="A4" s="54"/>
      <c r="B4" s="54"/>
      <c r="C4" s="54"/>
      <c r="D4" s="54"/>
      <c r="E4" s="54"/>
      <c r="F4" s="54"/>
      <c r="G4" s="1"/>
      <c r="H4" s="57"/>
      <c r="I4" s="57"/>
    </row>
    <row r="5" spans="1:10">
      <c r="A5" s="54"/>
      <c r="B5" s="54"/>
      <c r="C5" s="59" t="s">
        <v>4</v>
      </c>
      <c r="D5" s="19"/>
      <c r="E5" s="54" t="s">
        <v>40</v>
      </c>
      <c r="F5" s="57" t="s">
        <v>5</v>
      </c>
      <c r="G5" s="1"/>
      <c r="H5" s="57" t="s">
        <v>6</v>
      </c>
      <c r="I5" s="57" t="s">
        <v>7</v>
      </c>
    </row>
    <row r="6" spans="1:10">
      <c r="A6" s="54"/>
      <c r="B6" s="54"/>
      <c r="C6" s="59"/>
      <c r="D6" s="19"/>
      <c r="E6" s="54"/>
      <c r="F6" s="57"/>
      <c r="G6" s="1"/>
      <c r="H6" s="57"/>
      <c r="I6" s="57"/>
    </row>
    <row r="7" spans="1:10">
      <c r="A7" s="41">
        <v>1</v>
      </c>
      <c r="B7" s="41">
        <v>2</v>
      </c>
      <c r="C7" s="18">
        <v>3</v>
      </c>
      <c r="D7" s="19"/>
      <c r="E7" s="41">
        <v>4</v>
      </c>
      <c r="F7" s="6">
        <v>5</v>
      </c>
      <c r="G7" s="7"/>
      <c r="H7" s="6">
        <v>6</v>
      </c>
      <c r="I7" s="6">
        <v>7</v>
      </c>
    </row>
    <row r="8" spans="1:10">
      <c r="A8" s="54" t="s">
        <v>8</v>
      </c>
      <c r="B8" s="54"/>
      <c r="C8" s="54"/>
      <c r="D8" s="54"/>
      <c r="E8" s="54"/>
      <c r="F8" s="54"/>
      <c r="G8" s="54"/>
      <c r="H8" s="54"/>
      <c r="I8" s="54"/>
    </row>
    <row r="9" spans="1:10">
      <c r="A9" s="55" t="s">
        <v>9</v>
      </c>
      <c r="B9" s="55"/>
      <c r="C9" s="55"/>
      <c r="D9" s="55"/>
      <c r="E9" s="55"/>
      <c r="F9" s="55"/>
      <c r="G9" s="55"/>
      <c r="H9" s="55"/>
      <c r="I9" s="55"/>
    </row>
    <row r="10" spans="1:10">
      <c r="A10" s="42">
        <v>1</v>
      </c>
      <c r="B10" s="42">
        <v>2</v>
      </c>
      <c r="C10" s="47">
        <v>3</v>
      </c>
      <c r="D10" s="24"/>
      <c r="E10" s="42">
        <v>4</v>
      </c>
      <c r="F10" s="42">
        <v>5</v>
      </c>
      <c r="G10" s="42">
        <v>4</v>
      </c>
      <c r="H10" s="42">
        <v>6</v>
      </c>
      <c r="I10" s="42">
        <v>7</v>
      </c>
    </row>
    <row r="11" spans="1:10" ht="29.25" customHeight="1">
      <c r="A11" s="54" t="s">
        <v>10</v>
      </c>
      <c r="B11" s="54"/>
      <c r="C11" s="18">
        <f>C12</f>
        <v>79146.8</v>
      </c>
      <c r="D11" s="18">
        <f>D12</f>
        <v>79146.785046728968</v>
      </c>
      <c r="E11" s="41">
        <v>107</v>
      </c>
      <c r="F11" s="43">
        <f>F12</f>
        <v>8468707.5999999996</v>
      </c>
      <c r="G11" s="1">
        <f>G12</f>
        <v>8468706</v>
      </c>
      <c r="H11" s="43">
        <f>H12</f>
        <v>0</v>
      </c>
      <c r="I11" s="43">
        <f>I12</f>
        <v>8468706</v>
      </c>
      <c r="J11" s="44"/>
    </row>
    <row r="12" spans="1:10" ht="27" customHeight="1">
      <c r="A12" s="54" t="s">
        <v>11</v>
      </c>
      <c r="B12" s="54"/>
      <c r="C12" s="18">
        <f>C13+C14</f>
        <v>79146.8</v>
      </c>
      <c r="D12" s="18">
        <f>D13+D14</f>
        <v>79146.785046728968</v>
      </c>
      <c r="E12" s="41">
        <v>107</v>
      </c>
      <c r="F12" s="43">
        <f t="shared" ref="F12:F42" si="0">C12*E12</f>
        <v>8468707.5999999996</v>
      </c>
      <c r="G12" s="1">
        <f t="shared" ref="G12:G52" si="1">H12+I12</f>
        <v>8468706</v>
      </c>
      <c r="H12" s="43">
        <f>H13+H14</f>
        <v>0</v>
      </c>
      <c r="I12" s="43">
        <f>I13+I14</f>
        <v>8468706</v>
      </c>
      <c r="J12" s="44"/>
    </row>
    <row r="13" spans="1:10">
      <c r="A13" s="11" t="s">
        <v>12</v>
      </c>
      <c r="B13" s="42">
        <v>211</v>
      </c>
      <c r="C13" s="20">
        <v>60788.72</v>
      </c>
      <c r="D13" s="19">
        <f t="shared" ref="D13:D52" si="2">G13/E13</f>
        <v>60788.710280373831</v>
      </c>
      <c r="E13" s="41">
        <v>107</v>
      </c>
      <c r="F13" s="43">
        <f t="shared" si="0"/>
        <v>6504393.04</v>
      </c>
      <c r="G13" s="1">
        <f t="shared" si="1"/>
        <v>6504392</v>
      </c>
      <c r="H13" s="13">
        <v>0</v>
      </c>
      <c r="I13" s="14">
        <v>6504392</v>
      </c>
      <c r="J13" s="44"/>
    </row>
    <row r="14" spans="1:10">
      <c r="A14" s="11" t="s">
        <v>13</v>
      </c>
      <c r="B14" s="42">
        <v>213</v>
      </c>
      <c r="C14" s="20">
        <v>18358.080000000002</v>
      </c>
      <c r="D14" s="19">
        <f t="shared" si="2"/>
        <v>18358.074766355141</v>
      </c>
      <c r="E14" s="41">
        <v>107</v>
      </c>
      <c r="F14" s="43">
        <f t="shared" si="0"/>
        <v>1964314.5600000003</v>
      </c>
      <c r="G14" s="1">
        <f t="shared" si="1"/>
        <v>1964314</v>
      </c>
      <c r="H14" s="13">
        <v>0</v>
      </c>
      <c r="I14" s="14">
        <v>1964314</v>
      </c>
      <c r="J14" s="44"/>
    </row>
    <row r="15" spans="1:10" ht="24" customHeight="1">
      <c r="A15" s="54" t="s">
        <v>14</v>
      </c>
      <c r="B15" s="54"/>
      <c r="C15" s="18">
        <f>SUM(C16:C22)</f>
        <v>12864.39</v>
      </c>
      <c r="D15" s="19">
        <f t="shared" si="2"/>
        <v>12864.355140186915</v>
      </c>
      <c r="E15" s="41">
        <v>107</v>
      </c>
      <c r="F15" s="43">
        <f>SUM(F16:F22)</f>
        <v>1376489.7299999997</v>
      </c>
      <c r="G15" s="1">
        <f t="shared" si="1"/>
        <v>1376486</v>
      </c>
      <c r="H15" s="43">
        <f>SUM(H16:H22)</f>
        <v>1376486</v>
      </c>
      <c r="I15" s="43">
        <f>SUM(I16:I22)</f>
        <v>0</v>
      </c>
      <c r="J15" s="44"/>
    </row>
    <row r="16" spans="1:10">
      <c r="A16" s="11" t="s">
        <v>12</v>
      </c>
      <c r="B16" s="42">
        <v>211</v>
      </c>
      <c r="C16" s="20">
        <v>8750.2199999999993</v>
      </c>
      <c r="D16" s="19">
        <f t="shared" si="2"/>
        <v>8750.2149532710282</v>
      </c>
      <c r="E16" s="41">
        <v>107</v>
      </c>
      <c r="F16" s="43">
        <f t="shared" si="0"/>
        <v>936273.53999999992</v>
      </c>
      <c r="G16" s="1">
        <f t="shared" si="1"/>
        <v>936273</v>
      </c>
      <c r="H16" s="13">
        <v>936273</v>
      </c>
      <c r="I16" s="14">
        <v>0</v>
      </c>
      <c r="J16" s="44"/>
    </row>
    <row r="17" spans="1:10" ht="25.5">
      <c r="A17" s="11" t="s">
        <v>15</v>
      </c>
      <c r="B17" s="42">
        <v>213</v>
      </c>
      <c r="C17" s="20">
        <v>2642.57</v>
      </c>
      <c r="D17" s="19">
        <f t="shared" si="2"/>
        <v>2642.5607476635514</v>
      </c>
      <c r="E17" s="41">
        <v>107</v>
      </c>
      <c r="F17" s="43">
        <f t="shared" si="0"/>
        <v>282754.99</v>
      </c>
      <c r="G17" s="1">
        <f t="shared" si="1"/>
        <v>282754</v>
      </c>
      <c r="H17" s="13">
        <v>282754</v>
      </c>
      <c r="I17" s="14">
        <v>0</v>
      </c>
      <c r="J17" s="44"/>
    </row>
    <row r="18" spans="1:10">
      <c r="A18" s="11" t="s">
        <v>16</v>
      </c>
      <c r="B18" s="42">
        <v>212</v>
      </c>
      <c r="C18" s="23">
        <v>0</v>
      </c>
      <c r="D18" s="19">
        <f t="shared" si="2"/>
        <v>0</v>
      </c>
      <c r="E18" s="41">
        <v>107</v>
      </c>
      <c r="F18" s="43">
        <f t="shared" si="0"/>
        <v>0</v>
      </c>
      <c r="G18" s="1">
        <f t="shared" si="1"/>
        <v>0</v>
      </c>
      <c r="H18" s="14">
        <v>0</v>
      </c>
      <c r="I18" s="14">
        <v>0</v>
      </c>
      <c r="J18" s="44"/>
    </row>
    <row r="19" spans="1:10">
      <c r="A19" s="11" t="s">
        <v>17</v>
      </c>
      <c r="B19" s="42">
        <v>221</v>
      </c>
      <c r="C19" s="23">
        <v>146.28</v>
      </c>
      <c r="D19" s="19">
        <f t="shared" si="2"/>
        <v>146.27102803738319</v>
      </c>
      <c r="E19" s="41">
        <v>107</v>
      </c>
      <c r="F19" s="43">
        <f t="shared" si="0"/>
        <v>15651.960000000001</v>
      </c>
      <c r="G19" s="1">
        <f t="shared" si="1"/>
        <v>15651</v>
      </c>
      <c r="H19" s="14">
        <v>15651</v>
      </c>
      <c r="I19" s="14">
        <v>0</v>
      </c>
      <c r="J19" s="44"/>
    </row>
    <row r="20" spans="1:10">
      <c r="A20" s="11" t="s">
        <v>18</v>
      </c>
      <c r="B20" s="42">
        <v>226</v>
      </c>
      <c r="C20" s="23">
        <v>684.09</v>
      </c>
      <c r="D20" s="19">
        <f t="shared" si="2"/>
        <v>684.08411214953276</v>
      </c>
      <c r="E20" s="41">
        <v>107</v>
      </c>
      <c r="F20" s="43">
        <f t="shared" si="0"/>
        <v>73197.63</v>
      </c>
      <c r="G20" s="1">
        <f t="shared" si="1"/>
        <v>73197</v>
      </c>
      <c r="H20" s="14">
        <v>73197</v>
      </c>
      <c r="I20" s="14">
        <v>0</v>
      </c>
      <c r="J20" s="44"/>
    </row>
    <row r="21" spans="1:10">
      <c r="A21" s="11" t="s">
        <v>19</v>
      </c>
      <c r="B21" s="42">
        <v>290</v>
      </c>
      <c r="C21" s="23">
        <v>0</v>
      </c>
      <c r="D21" s="19">
        <f t="shared" si="2"/>
        <v>0</v>
      </c>
      <c r="E21" s="41">
        <v>107</v>
      </c>
      <c r="F21" s="43">
        <f t="shared" si="0"/>
        <v>0</v>
      </c>
      <c r="G21" s="1">
        <f t="shared" si="1"/>
        <v>0</v>
      </c>
      <c r="H21" s="14">
        <v>0</v>
      </c>
      <c r="I21" s="14">
        <v>0</v>
      </c>
      <c r="J21" s="44"/>
    </row>
    <row r="22" spans="1:10" ht="25.5">
      <c r="A22" s="11" t="s">
        <v>20</v>
      </c>
      <c r="B22" s="42">
        <v>340</v>
      </c>
      <c r="C22" s="23">
        <v>641.23</v>
      </c>
      <c r="D22" s="19">
        <f t="shared" si="2"/>
        <v>641.22429906542061</v>
      </c>
      <c r="E22" s="41">
        <v>107</v>
      </c>
      <c r="F22" s="43">
        <f t="shared" si="0"/>
        <v>68611.61</v>
      </c>
      <c r="G22" s="1">
        <f t="shared" si="1"/>
        <v>68611</v>
      </c>
      <c r="H22" s="14">
        <v>68611</v>
      </c>
      <c r="I22" s="14">
        <v>0</v>
      </c>
      <c r="J22" s="44"/>
    </row>
    <row r="23" spans="1:10" ht="24.75" customHeight="1">
      <c r="A23" s="54" t="s">
        <v>21</v>
      </c>
      <c r="B23" s="54"/>
      <c r="C23" s="18"/>
      <c r="D23" s="19"/>
      <c r="E23" s="41">
        <v>107</v>
      </c>
      <c r="F23" s="43"/>
      <c r="G23" s="1"/>
      <c r="H23" s="43"/>
      <c r="I23" s="43"/>
      <c r="J23" s="44"/>
    </row>
    <row r="24" spans="1:10" ht="25.5">
      <c r="A24" s="11" t="s">
        <v>22</v>
      </c>
      <c r="B24" s="42">
        <v>223</v>
      </c>
      <c r="C24" s="23">
        <v>8355.11</v>
      </c>
      <c r="D24" s="19">
        <f t="shared" si="2"/>
        <v>8355.1028037383185</v>
      </c>
      <c r="E24" s="41">
        <v>107</v>
      </c>
      <c r="F24" s="43">
        <f t="shared" si="0"/>
        <v>893996.77</v>
      </c>
      <c r="G24" s="1">
        <f t="shared" si="1"/>
        <v>893996</v>
      </c>
      <c r="H24" s="14">
        <v>893996</v>
      </c>
      <c r="I24" s="14">
        <v>0</v>
      </c>
      <c r="J24" s="44"/>
    </row>
    <row r="25" spans="1:10" ht="29.25" customHeight="1">
      <c r="A25" s="54" t="s">
        <v>23</v>
      </c>
      <c r="B25" s="54"/>
      <c r="C25" s="18"/>
      <c r="D25" s="19"/>
      <c r="E25" s="41">
        <v>107</v>
      </c>
      <c r="F25" s="43"/>
      <c r="G25" s="1"/>
      <c r="H25" s="43"/>
      <c r="I25" s="43"/>
      <c r="J25" s="44"/>
    </row>
    <row r="26" spans="1:10" ht="38.25">
      <c r="A26" s="11" t="s">
        <v>24</v>
      </c>
      <c r="B26" s="42">
        <v>225</v>
      </c>
      <c r="C26" s="23">
        <v>929.87</v>
      </c>
      <c r="D26" s="19">
        <f t="shared" si="2"/>
        <v>929.86915887850466</v>
      </c>
      <c r="E26" s="41">
        <v>107</v>
      </c>
      <c r="F26" s="43">
        <f t="shared" si="0"/>
        <v>99496.09</v>
      </c>
      <c r="G26" s="1">
        <f t="shared" si="1"/>
        <v>99496</v>
      </c>
      <c r="H26" s="14">
        <v>99496</v>
      </c>
      <c r="I26" s="14">
        <v>0</v>
      </c>
      <c r="J26" s="44"/>
    </row>
    <row r="27" spans="1:10" ht="23.25" customHeight="1">
      <c r="A27" s="54" t="s">
        <v>25</v>
      </c>
      <c r="B27" s="54"/>
      <c r="C27" s="18"/>
      <c r="D27" s="19"/>
      <c r="E27" s="41">
        <v>107</v>
      </c>
      <c r="F27" s="43"/>
      <c r="G27" s="1"/>
      <c r="H27" s="43"/>
      <c r="I27" s="14"/>
      <c r="J27" s="44"/>
    </row>
    <row r="28" spans="1:10" ht="38.25">
      <c r="A28" s="11" t="s">
        <v>26</v>
      </c>
      <c r="B28" s="42">
        <v>225</v>
      </c>
      <c r="C28" s="23">
        <v>0</v>
      </c>
      <c r="D28" s="19">
        <f t="shared" si="2"/>
        <v>0</v>
      </c>
      <c r="E28" s="41">
        <v>107</v>
      </c>
      <c r="F28" s="43">
        <f t="shared" si="0"/>
        <v>0</v>
      </c>
      <c r="G28" s="1">
        <f t="shared" si="1"/>
        <v>0</v>
      </c>
      <c r="H28" s="14">
        <v>0</v>
      </c>
      <c r="I28" s="14">
        <v>0</v>
      </c>
      <c r="J28" s="44"/>
    </row>
    <row r="29" spans="1:10" ht="26.25" customHeight="1">
      <c r="A29" s="54" t="s">
        <v>27</v>
      </c>
      <c r="B29" s="54"/>
      <c r="C29" s="18">
        <f>SUM(C30:C38)</f>
        <v>22149.37</v>
      </c>
      <c r="D29" s="19">
        <f t="shared" si="2"/>
        <v>22149.327102803738</v>
      </c>
      <c r="E29" s="41">
        <v>107</v>
      </c>
      <c r="F29" s="43">
        <f>SUM(F30:F38)</f>
        <v>2369982.5899999994</v>
      </c>
      <c r="G29" s="1">
        <f t="shared" si="1"/>
        <v>2369978</v>
      </c>
      <c r="H29" s="43">
        <f>SUM(H30:H38)</f>
        <v>2369978</v>
      </c>
      <c r="I29" s="43">
        <f>SUM(I30:I38)</f>
        <v>0</v>
      </c>
      <c r="J29" s="44"/>
    </row>
    <row r="30" spans="1:10">
      <c r="A30" s="11" t="s">
        <v>12</v>
      </c>
      <c r="B30" s="42">
        <v>211</v>
      </c>
      <c r="C30" s="20">
        <f>C16</f>
        <v>8750.2199999999993</v>
      </c>
      <c r="D30" s="19">
        <f t="shared" si="2"/>
        <v>8750.2149532710282</v>
      </c>
      <c r="E30" s="41">
        <v>107</v>
      </c>
      <c r="F30" s="43">
        <f>F16</f>
        <v>936273.53999999992</v>
      </c>
      <c r="G30" s="1">
        <f t="shared" si="1"/>
        <v>936273</v>
      </c>
      <c r="H30" s="13">
        <f>H16</f>
        <v>936273</v>
      </c>
      <c r="I30" s="13">
        <f>I16</f>
        <v>0</v>
      </c>
      <c r="J30" s="44"/>
    </row>
    <row r="31" spans="1:10" ht="25.5">
      <c r="A31" s="11" t="s">
        <v>28</v>
      </c>
      <c r="B31" s="42">
        <v>213</v>
      </c>
      <c r="C31" s="20">
        <f t="shared" ref="C31:C33" si="3">C17</f>
        <v>2642.57</v>
      </c>
      <c r="D31" s="19">
        <f t="shared" si="2"/>
        <v>2642.5607476635514</v>
      </c>
      <c r="E31" s="41">
        <v>107</v>
      </c>
      <c r="F31" s="43">
        <f t="shared" ref="F31:F33" si="4">F17</f>
        <v>282754.99</v>
      </c>
      <c r="G31" s="1">
        <f t="shared" si="1"/>
        <v>282754</v>
      </c>
      <c r="H31" s="13">
        <f t="shared" ref="H31:I33" si="5">H17</f>
        <v>282754</v>
      </c>
      <c r="I31" s="13">
        <f t="shared" si="5"/>
        <v>0</v>
      </c>
      <c r="J31" s="44"/>
    </row>
    <row r="32" spans="1:10">
      <c r="A32" s="11" t="s">
        <v>16</v>
      </c>
      <c r="B32" s="42">
        <v>212</v>
      </c>
      <c r="C32" s="20">
        <f t="shared" si="3"/>
        <v>0</v>
      </c>
      <c r="D32" s="19">
        <f t="shared" si="2"/>
        <v>0</v>
      </c>
      <c r="E32" s="41">
        <v>107</v>
      </c>
      <c r="F32" s="43">
        <f t="shared" si="4"/>
        <v>0</v>
      </c>
      <c r="G32" s="1">
        <f t="shared" si="1"/>
        <v>0</v>
      </c>
      <c r="H32" s="14">
        <f t="shared" si="5"/>
        <v>0</v>
      </c>
      <c r="I32" s="14">
        <f t="shared" si="5"/>
        <v>0</v>
      </c>
      <c r="J32" s="44"/>
    </row>
    <row r="33" spans="1:10">
      <c r="A33" s="11" t="s">
        <v>17</v>
      </c>
      <c r="B33" s="42">
        <v>221</v>
      </c>
      <c r="C33" s="20">
        <f t="shared" si="3"/>
        <v>146.28</v>
      </c>
      <c r="D33" s="19">
        <f t="shared" si="2"/>
        <v>146.27102803738319</v>
      </c>
      <c r="E33" s="41">
        <v>107</v>
      </c>
      <c r="F33" s="43">
        <f t="shared" si="4"/>
        <v>15651.960000000001</v>
      </c>
      <c r="G33" s="1">
        <f t="shared" si="1"/>
        <v>15651</v>
      </c>
      <c r="H33" s="14">
        <f t="shared" si="5"/>
        <v>15651</v>
      </c>
      <c r="I33" s="14">
        <f t="shared" si="5"/>
        <v>0</v>
      </c>
      <c r="J33" s="44"/>
    </row>
    <row r="34" spans="1:10">
      <c r="A34" s="11" t="s">
        <v>29</v>
      </c>
      <c r="B34" s="42">
        <v>223</v>
      </c>
      <c r="C34" s="23">
        <f>C24</f>
        <v>8355.11</v>
      </c>
      <c r="D34" s="19">
        <f t="shared" si="2"/>
        <v>8355.1028037383185</v>
      </c>
      <c r="E34" s="41">
        <v>107</v>
      </c>
      <c r="F34" s="43">
        <f>F24</f>
        <v>893996.77</v>
      </c>
      <c r="G34" s="1">
        <f t="shared" si="1"/>
        <v>893996</v>
      </c>
      <c r="H34" s="14">
        <f>H24</f>
        <v>893996</v>
      </c>
      <c r="I34" s="14">
        <f>I24</f>
        <v>0</v>
      </c>
      <c r="J34" s="44"/>
    </row>
    <row r="35" spans="1:10" ht="25.5">
      <c r="A35" s="11" t="s">
        <v>30</v>
      </c>
      <c r="B35" s="42">
        <v>225</v>
      </c>
      <c r="C35" s="23">
        <f>C26</f>
        <v>929.87</v>
      </c>
      <c r="D35" s="19">
        <f t="shared" si="2"/>
        <v>929.86915887850466</v>
      </c>
      <c r="E35" s="41">
        <v>107</v>
      </c>
      <c r="F35" s="43">
        <f>F26</f>
        <v>99496.09</v>
      </c>
      <c r="G35" s="1">
        <f t="shared" si="1"/>
        <v>99496</v>
      </c>
      <c r="H35" s="14">
        <f>H26</f>
        <v>99496</v>
      </c>
      <c r="I35" s="14">
        <f>I26</f>
        <v>0</v>
      </c>
      <c r="J35" s="44"/>
    </row>
    <row r="36" spans="1:10">
      <c r="A36" s="11" t="s">
        <v>18</v>
      </c>
      <c r="B36" s="42">
        <v>226</v>
      </c>
      <c r="C36" s="23">
        <f>C20</f>
        <v>684.09</v>
      </c>
      <c r="D36" s="19">
        <f t="shared" si="2"/>
        <v>684.08411214953276</v>
      </c>
      <c r="E36" s="41">
        <v>107</v>
      </c>
      <c r="F36" s="43">
        <f>F20</f>
        <v>73197.63</v>
      </c>
      <c r="G36" s="1">
        <f t="shared" si="1"/>
        <v>73197</v>
      </c>
      <c r="H36" s="14">
        <f t="shared" ref="H36:I38" si="6">H20</f>
        <v>73197</v>
      </c>
      <c r="I36" s="14">
        <f t="shared" si="6"/>
        <v>0</v>
      </c>
      <c r="J36" s="44"/>
    </row>
    <row r="37" spans="1:10">
      <c r="A37" s="11" t="s">
        <v>19</v>
      </c>
      <c r="B37" s="42">
        <v>290</v>
      </c>
      <c r="C37" s="23">
        <f>C21</f>
        <v>0</v>
      </c>
      <c r="D37" s="19">
        <f t="shared" si="2"/>
        <v>0</v>
      </c>
      <c r="E37" s="41">
        <v>107</v>
      </c>
      <c r="F37" s="43">
        <f>F21</f>
        <v>0</v>
      </c>
      <c r="G37" s="1">
        <f t="shared" si="1"/>
        <v>0</v>
      </c>
      <c r="H37" s="14">
        <f t="shared" si="6"/>
        <v>0</v>
      </c>
      <c r="I37" s="14">
        <f t="shared" si="6"/>
        <v>0</v>
      </c>
      <c r="J37" s="44"/>
    </row>
    <row r="38" spans="1:10" ht="25.5">
      <c r="A38" s="11" t="s">
        <v>20</v>
      </c>
      <c r="B38" s="42">
        <v>340</v>
      </c>
      <c r="C38" s="23">
        <f>C22</f>
        <v>641.23</v>
      </c>
      <c r="D38" s="19">
        <f t="shared" si="2"/>
        <v>641.22429906542061</v>
      </c>
      <c r="E38" s="41">
        <v>107</v>
      </c>
      <c r="F38" s="43">
        <f>F22</f>
        <v>68611.61</v>
      </c>
      <c r="G38" s="1">
        <f t="shared" si="1"/>
        <v>68611</v>
      </c>
      <c r="H38" s="14">
        <f t="shared" si="6"/>
        <v>68611</v>
      </c>
      <c r="I38" s="14">
        <f t="shared" si="6"/>
        <v>0</v>
      </c>
      <c r="J38" s="44"/>
    </row>
    <row r="39" spans="1:10">
      <c r="A39" s="52" t="s">
        <v>31</v>
      </c>
      <c r="B39" s="53"/>
      <c r="C39" s="18">
        <f>C29+C11</f>
        <v>101296.17</v>
      </c>
      <c r="D39" s="41">
        <f>D29+D11</f>
        <v>101296.11214953271</v>
      </c>
      <c r="E39" s="41">
        <v>107</v>
      </c>
      <c r="F39" s="43">
        <f>F29+F11</f>
        <v>10838690.189999999</v>
      </c>
      <c r="G39" s="43">
        <f t="shared" ref="G39:I39" si="7">G29+G11</f>
        <v>10838684</v>
      </c>
      <c r="H39" s="43">
        <f t="shared" si="7"/>
        <v>2369978</v>
      </c>
      <c r="I39" s="43">
        <f t="shared" si="7"/>
        <v>8468706</v>
      </c>
      <c r="J39" s="44"/>
    </row>
    <row r="40" spans="1:10" ht="24" customHeight="1">
      <c r="A40" s="54" t="s">
        <v>32</v>
      </c>
      <c r="B40" s="54"/>
      <c r="C40" s="18"/>
      <c r="D40" s="19"/>
      <c r="E40" s="41"/>
      <c r="F40" s="43"/>
      <c r="G40" s="1"/>
      <c r="H40" s="43"/>
      <c r="I40" s="43"/>
      <c r="J40" s="44"/>
    </row>
    <row r="41" spans="1:10">
      <c r="A41" s="11" t="s">
        <v>33</v>
      </c>
      <c r="B41" s="42">
        <v>290</v>
      </c>
      <c r="C41" s="23">
        <v>0</v>
      </c>
      <c r="D41" s="19">
        <f t="shared" si="2"/>
        <v>0</v>
      </c>
      <c r="E41" s="41">
        <v>107</v>
      </c>
      <c r="F41" s="43">
        <f t="shared" si="0"/>
        <v>0</v>
      </c>
      <c r="G41" s="1">
        <f t="shared" si="1"/>
        <v>0</v>
      </c>
      <c r="H41" s="14">
        <v>0</v>
      </c>
      <c r="I41" s="14">
        <v>0</v>
      </c>
      <c r="J41" s="44"/>
    </row>
    <row r="42" spans="1:10">
      <c r="A42" s="52" t="s">
        <v>34</v>
      </c>
      <c r="B42" s="53"/>
      <c r="C42" s="18">
        <f>C41</f>
        <v>0</v>
      </c>
      <c r="D42" s="19">
        <f t="shared" si="2"/>
        <v>0</v>
      </c>
      <c r="E42" s="41">
        <v>107</v>
      </c>
      <c r="F42" s="43">
        <f t="shared" si="0"/>
        <v>0</v>
      </c>
      <c r="G42" s="1">
        <f t="shared" si="1"/>
        <v>0</v>
      </c>
      <c r="H42" s="43">
        <f>H40</f>
        <v>0</v>
      </c>
      <c r="I42" s="43">
        <f>I40</f>
        <v>0</v>
      </c>
      <c r="J42" s="44"/>
    </row>
    <row r="43" spans="1:10">
      <c r="A43" s="54" t="s">
        <v>35</v>
      </c>
      <c r="B43" s="54"/>
      <c r="C43" s="54"/>
      <c r="D43" s="54"/>
      <c r="E43" s="54"/>
      <c r="F43" s="54"/>
      <c r="G43" s="54"/>
      <c r="H43" s="43">
        <f>H53</f>
        <v>2369978</v>
      </c>
      <c r="I43" s="43">
        <f>I53</f>
        <v>8468706</v>
      </c>
      <c r="J43" s="44"/>
    </row>
    <row r="44" spans="1:10">
      <c r="A44" s="11" t="s">
        <v>12</v>
      </c>
      <c r="B44" s="42">
        <v>211</v>
      </c>
      <c r="C44" s="20">
        <f>C30+C13</f>
        <v>69538.94</v>
      </c>
      <c r="D44" s="19">
        <f t="shared" si="2"/>
        <v>69538.925233644855</v>
      </c>
      <c r="E44" s="41">
        <v>107</v>
      </c>
      <c r="F44" s="13">
        <f>F30+F13</f>
        <v>7440666.5800000001</v>
      </c>
      <c r="G44" s="1">
        <f t="shared" si="1"/>
        <v>7440665</v>
      </c>
      <c r="H44" s="13">
        <f>H30+H13</f>
        <v>936273</v>
      </c>
      <c r="I44" s="13">
        <f>I30+I13</f>
        <v>6504392</v>
      </c>
      <c r="J44" s="44"/>
    </row>
    <row r="45" spans="1:10" ht="25.5">
      <c r="A45" s="11" t="s">
        <v>15</v>
      </c>
      <c r="B45" s="42">
        <v>213</v>
      </c>
      <c r="C45" s="20">
        <f>C31+C14</f>
        <v>21000.65</v>
      </c>
      <c r="D45" s="19">
        <f t="shared" si="2"/>
        <v>21000.635514018693</v>
      </c>
      <c r="E45" s="41">
        <v>107</v>
      </c>
      <c r="F45" s="13">
        <f>F31+F14</f>
        <v>2247069.5500000003</v>
      </c>
      <c r="G45" s="1">
        <f t="shared" si="1"/>
        <v>2247068</v>
      </c>
      <c r="H45" s="13">
        <f>H31+H14</f>
        <v>282754</v>
      </c>
      <c r="I45" s="13">
        <f>I31+I14</f>
        <v>1964314</v>
      </c>
      <c r="J45" s="44"/>
    </row>
    <row r="46" spans="1:10">
      <c r="A46" s="11" t="s">
        <v>16</v>
      </c>
      <c r="B46" s="42">
        <v>212</v>
      </c>
      <c r="C46" s="23">
        <f>C32</f>
        <v>0</v>
      </c>
      <c r="D46" s="19">
        <f t="shared" si="2"/>
        <v>0</v>
      </c>
      <c r="E46" s="41">
        <v>107</v>
      </c>
      <c r="F46" s="13">
        <f>F32</f>
        <v>0</v>
      </c>
      <c r="G46" s="1">
        <f t="shared" si="1"/>
        <v>0</v>
      </c>
      <c r="H46" s="14">
        <f>H32</f>
        <v>0</v>
      </c>
      <c r="I46" s="14">
        <f>I32</f>
        <v>0</v>
      </c>
      <c r="J46" s="44"/>
    </row>
    <row r="47" spans="1:10">
      <c r="A47" s="11" t="s">
        <v>17</v>
      </c>
      <c r="B47" s="42">
        <v>221</v>
      </c>
      <c r="C47" s="23">
        <f t="shared" ref="C47:C50" si="8">C33</f>
        <v>146.28</v>
      </c>
      <c r="D47" s="19">
        <f t="shared" si="2"/>
        <v>146.27102803738319</v>
      </c>
      <c r="E47" s="41">
        <v>107</v>
      </c>
      <c r="F47" s="13">
        <f t="shared" ref="F47:F50" si="9">F33</f>
        <v>15651.960000000001</v>
      </c>
      <c r="G47" s="1">
        <f t="shared" si="1"/>
        <v>15651</v>
      </c>
      <c r="H47" s="14">
        <f t="shared" ref="H47:I50" si="10">H33</f>
        <v>15651</v>
      </c>
      <c r="I47" s="14">
        <f t="shared" si="10"/>
        <v>0</v>
      </c>
      <c r="J47" s="44"/>
    </row>
    <row r="48" spans="1:10">
      <c r="A48" s="11" t="s">
        <v>29</v>
      </c>
      <c r="B48" s="42">
        <v>223</v>
      </c>
      <c r="C48" s="23">
        <f t="shared" si="8"/>
        <v>8355.11</v>
      </c>
      <c r="D48" s="19">
        <f t="shared" si="2"/>
        <v>8355.1028037383185</v>
      </c>
      <c r="E48" s="41">
        <v>107</v>
      </c>
      <c r="F48" s="13">
        <f t="shared" si="9"/>
        <v>893996.77</v>
      </c>
      <c r="G48" s="1">
        <f t="shared" si="1"/>
        <v>893996</v>
      </c>
      <c r="H48" s="14">
        <f t="shared" si="10"/>
        <v>893996</v>
      </c>
      <c r="I48" s="14">
        <f t="shared" si="10"/>
        <v>0</v>
      </c>
      <c r="J48" s="44"/>
    </row>
    <row r="49" spans="1:10" ht="25.5">
      <c r="A49" s="11" t="s">
        <v>30</v>
      </c>
      <c r="B49" s="42">
        <v>225</v>
      </c>
      <c r="C49" s="23">
        <f t="shared" si="8"/>
        <v>929.87</v>
      </c>
      <c r="D49" s="19">
        <f t="shared" si="2"/>
        <v>929.86915887850466</v>
      </c>
      <c r="E49" s="41">
        <v>107</v>
      </c>
      <c r="F49" s="13">
        <f t="shared" si="9"/>
        <v>99496.09</v>
      </c>
      <c r="G49" s="1">
        <f t="shared" si="1"/>
        <v>99496</v>
      </c>
      <c r="H49" s="14">
        <f t="shared" si="10"/>
        <v>99496</v>
      </c>
      <c r="I49" s="14">
        <f t="shared" si="10"/>
        <v>0</v>
      </c>
      <c r="J49" s="44"/>
    </row>
    <row r="50" spans="1:10">
      <c r="A50" s="11" t="s">
        <v>18</v>
      </c>
      <c r="B50" s="42">
        <v>226</v>
      </c>
      <c r="C50" s="23">
        <f t="shared" si="8"/>
        <v>684.09</v>
      </c>
      <c r="D50" s="19">
        <f t="shared" si="2"/>
        <v>684.08411214953276</v>
      </c>
      <c r="E50" s="41">
        <v>107</v>
      </c>
      <c r="F50" s="13">
        <f t="shared" si="9"/>
        <v>73197.63</v>
      </c>
      <c r="G50" s="1">
        <f t="shared" si="1"/>
        <v>73197</v>
      </c>
      <c r="H50" s="14">
        <f t="shared" si="10"/>
        <v>73197</v>
      </c>
      <c r="I50" s="14">
        <f t="shared" si="10"/>
        <v>0</v>
      </c>
      <c r="J50" s="44"/>
    </row>
    <row r="51" spans="1:10">
      <c r="A51" s="11" t="s">
        <v>19</v>
      </c>
      <c r="B51" s="42">
        <v>290</v>
      </c>
      <c r="C51" s="23">
        <f>C37+C41</f>
        <v>0</v>
      </c>
      <c r="D51" s="19">
        <f t="shared" si="2"/>
        <v>0</v>
      </c>
      <c r="E51" s="41">
        <v>107</v>
      </c>
      <c r="F51" s="13">
        <f>F37+F41</f>
        <v>0</v>
      </c>
      <c r="G51" s="1">
        <f t="shared" si="1"/>
        <v>0</v>
      </c>
      <c r="H51" s="14">
        <f>H37+H41</f>
        <v>0</v>
      </c>
      <c r="I51" s="14">
        <f>I37+I41</f>
        <v>0</v>
      </c>
      <c r="J51" s="44"/>
    </row>
    <row r="52" spans="1:10" ht="25.5">
      <c r="A52" s="11" t="s">
        <v>20</v>
      </c>
      <c r="B52" s="42">
        <v>340</v>
      </c>
      <c r="C52" s="23">
        <f t="shared" ref="C52" si="11">C38</f>
        <v>641.23</v>
      </c>
      <c r="D52" s="19">
        <f t="shared" si="2"/>
        <v>641.22429906542061</v>
      </c>
      <c r="E52" s="41">
        <v>107</v>
      </c>
      <c r="F52" s="13">
        <f t="shared" ref="F52" si="12">F38</f>
        <v>68611.61</v>
      </c>
      <c r="G52" s="1">
        <f t="shared" si="1"/>
        <v>68611</v>
      </c>
      <c r="H52" s="14">
        <f t="shared" ref="H52:I52" si="13">H38</f>
        <v>68611</v>
      </c>
      <c r="I52" s="14">
        <f t="shared" si="13"/>
        <v>0</v>
      </c>
      <c r="J52" s="44"/>
    </row>
    <row r="53" spans="1:10">
      <c r="A53" s="54" t="s">
        <v>36</v>
      </c>
      <c r="B53" s="54"/>
      <c r="C53" s="18">
        <f>SUM(C44:C52)</f>
        <v>101296.16999999998</v>
      </c>
      <c r="D53" s="18">
        <f>SUM(D44:D52)</f>
        <v>101296.11214953271</v>
      </c>
      <c r="E53" s="41">
        <v>107</v>
      </c>
      <c r="F53" s="38">
        <f>SUM(F44:F52)</f>
        <v>10838690.190000001</v>
      </c>
      <c r="G53" s="38">
        <f t="shared" ref="G53:I53" si="14">SUM(G44:G52)</f>
        <v>10838684</v>
      </c>
      <c r="H53" s="38">
        <f t="shared" si="14"/>
        <v>2369978</v>
      </c>
      <c r="I53" s="38">
        <f t="shared" si="14"/>
        <v>8468706</v>
      </c>
      <c r="J53" s="44"/>
    </row>
    <row r="54" spans="1:10">
      <c r="A54" s="54" t="s">
        <v>8</v>
      </c>
      <c r="B54" s="54"/>
      <c r="C54" s="54"/>
      <c r="D54" s="54"/>
      <c r="E54" s="54"/>
      <c r="F54" s="54"/>
      <c r="G54" s="54"/>
      <c r="H54" s="54"/>
      <c r="I54" s="54"/>
      <c r="J54" s="44"/>
    </row>
    <row r="55" spans="1:10">
      <c r="A55" s="55" t="s">
        <v>37</v>
      </c>
      <c r="B55" s="55"/>
      <c r="C55" s="55"/>
      <c r="D55" s="55"/>
      <c r="E55" s="55"/>
      <c r="F55" s="55"/>
      <c r="G55" s="55"/>
      <c r="H55" s="55"/>
      <c r="I55" s="55"/>
      <c r="J55" s="44"/>
    </row>
    <row r="56" spans="1:10">
      <c r="A56" s="42">
        <v>1</v>
      </c>
      <c r="B56" s="42">
        <v>2</v>
      </c>
      <c r="C56" s="47">
        <v>3</v>
      </c>
      <c r="D56" s="24"/>
      <c r="E56" s="42">
        <v>4</v>
      </c>
      <c r="F56" s="42">
        <v>5</v>
      </c>
      <c r="G56" s="42">
        <v>4</v>
      </c>
      <c r="H56" s="42">
        <v>6</v>
      </c>
      <c r="I56" s="42">
        <v>7</v>
      </c>
      <c r="J56" s="44"/>
    </row>
    <row r="57" spans="1:10" ht="23.25" customHeight="1">
      <c r="A57" s="54" t="s">
        <v>10</v>
      </c>
      <c r="B57" s="54"/>
      <c r="C57" s="18">
        <f>C58</f>
        <v>79146.8</v>
      </c>
      <c r="D57" s="18">
        <f>D58</f>
        <v>79146.78571428571</v>
      </c>
      <c r="E57" s="41">
        <v>126</v>
      </c>
      <c r="F57" s="43">
        <f>F58</f>
        <v>9972496.8000000007</v>
      </c>
      <c r="G57" s="1">
        <f>G58</f>
        <v>9972495</v>
      </c>
      <c r="H57" s="43">
        <f>H58</f>
        <v>0</v>
      </c>
      <c r="I57" s="43">
        <f>I58</f>
        <v>9972495</v>
      </c>
      <c r="J57" s="44"/>
    </row>
    <row r="58" spans="1:10" ht="39.75" customHeight="1">
      <c r="A58" s="54" t="s">
        <v>11</v>
      </c>
      <c r="B58" s="54"/>
      <c r="C58" s="18">
        <f>C59+C60</f>
        <v>79146.8</v>
      </c>
      <c r="D58" s="18">
        <f>D59+D60</f>
        <v>79146.78571428571</v>
      </c>
      <c r="E58" s="41">
        <v>126</v>
      </c>
      <c r="F58" s="43">
        <f t="shared" ref="F58:F60" si="15">C58*E58</f>
        <v>9972496.8000000007</v>
      </c>
      <c r="G58" s="1">
        <f t="shared" ref="G58:G68" si="16">H58+I58</f>
        <v>9972495</v>
      </c>
      <c r="H58" s="43">
        <f>H59+H60</f>
        <v>0</v>
      </c>
      <c r="I58" s="43">
        <f>I59+I60</f>
        <v>9972495</v>
      </c>
      <c r="J58" s="44"/>
    </row>
    <row r="59" spans="1:10">
      <c r="A59" s="11" t="s">
        <v>12</v>
      </c>
      <c r="B59" s="42">
        <v>211</v>
      </c>
      <c r="C59" s="20">
        <v>60788.72</v>
      </c>
      <c r="D59" s="19">
        <f t="shared" ref="D59:D68" si="17">G59/E59</f>
        <v>60788.714285714283</v>
      </c>
      <c r="E59" s="41">
        <v>126</v>
      </c>
      <c r="F59" s="43">
        <f t="shared" si="15"/>
        <v>7659378.7199999997</v>
      </c>
      <c r="G59" s="1">
        <f t="shared" si="16"/>
        <v>7659378</v>
      </c>
      <c r="H59" s="13">
        <v>0</v>
      </c>
      <c r="I59" s="14">
        <v>7659378</v>
      </c>
      <c r="J59" s="44"/>
    </row>
    <row r="60" spans="1:10">
      <c r="A60" s="11" t="s">
        <v>13</v>
      </c>
      <c r="B60" s="42">
        <v>213</v>
      </c>
      <c r="C60" s="20">
        <v>18358.080000000002</v>
      </c>
      <c r="D60" s="19">
        <f t="shared" si="17"/>
        <v>18358.071428571428</v>
      </c>
      <c r="E60" s="41">
        <v>126</v>
      </c>
      <c r="F60" s="43">
        <f t="shared" si="15"/>
        <v>2313118.08</v>
      </c>
      <c r="G60" s="1">
        <f t="shared" si="16"/>
        <v>2313117</v>
      </c>
      <c r="H60" s="13">
        <v>0</v>
      </c>
      <c r="I60" s="14">
        <v>2313117</v>
      </c>
      <c r="J60" s="44"/>
    </row>
    <row r="61" spans="1:10" ht="23.25" customHeight="1">
      <c r="A61" s="54" t="s">
        <v>14</v>
      </c>
      <c r="B61" s="54"/>
      <c r="C61" s="18">
        <f>SUM(C62:C68)</f>
        <v>12864.369999999999</v>
      </c>
      <c r="D61" s="19">
        <f t="shared" si="17"/>
        <v>12864.349206349207</v>
      </c>
      <c r="E61" s="41">
        <v>126</v>
      </c>
      <c r="F61" s="43">
        <f>SUM(F62:F68)</f>
        <v>1620910.62</v>
      </c>
      <c r="G61" s="1">
        <f t="shared" si="16"/>
        <v>1620908</v>
      </c>
      <c r="H61" s="43">
        <f>SUM(H62:H68)</f>
        <v>1620908</v>
      </c>
      <c r="I61" s="43">
        <f>SUM(I62:I68)</f>
        <v>0</v>
      </c>
      <c r="J61" s="44"/>
    </row>
    <row r="62" spans="1:10">
      <c r="A62" s="11" t="s">
        <v>12</v>
      </c>
      <c r="B62" s="42">
        <v>211</v>
      </c>
      <c r="C62" s="20">
        <v>8750.2199999999993</v>
      </c>
      <c r="D62" s="19">
        <f>G62/E62</f>
        <v>8750.2142857142862</v>
      </c>
      <c r="E62" s="41">
        <v>126</v>
      </c>
      <c r="F62" s="43">
        <f t="shared" ref="F62:F69" si="18">C62*E62</f>
        <v>1102527.72</v>
      </c>
      <c r="G62" s="1">
        <f t="shared" si="16"/>
        <v>1102527</v>
      </c>
      <c r="H62" s="13">
        <v>1102527</v>
      </c>
      <c r="I62" s="14">
        <v>0</v>
      </c>
      <c r="J62" s="44"/>
    </row>
    <row r="63" spans="1:10" ht="25.5">
      <c r="A63" s="11" t="s">
        <v>15</v>
      </c>
      <c r="B63" s="42">
        <v>213</v>
      </c>
      <c r="C63" s="20">
        <v>2642.57</v>
      </c>
      <c r="D63" s="19">
        <f t="shared" si="17"/>
        <v>2642.563492063492</v>
      </c>
      <c r="E63" s="41">
        <v>126</v>
      </c>
      <c r="F63" s="43">
        <f t="shared" si="18"/>
        <v>332963.82</v>
      </c>
      <c r="G63" s="1">
        <f t="shared" si="16"/>
        <v>332963</v>
      </c>
      <c r="H63" s="13">
        <v>332963</v>
      </c>
      <c r="I63" s="14">
        <v>0</v>
      </c>
      <c r="J63" s="44"/>
    </row>
    <row r="64" spans="1:10">
      <c r="A64" s="11" t="s">
        <v>16</v>
      </c>
      <c r="B64" s="42">
        <v>212</v>
      </c>
      <c r="C64" s="23">
        <v>0</v>
      </c>
      <c r="D64" s="19">
        <f t="shared" si="17"/>
        <v>0</v>
      </c>
      <c r="E64" s="41">
        <v>126</v>
      </c>
      <c r="F64" s="43">
        <f t="shared" si="18"/>
        <v>0</v>
      </c>
      <c r="G64" s="1">
        <f t="shared" si="16"/>
        <v>0</v>
      </c>
      <c r="H64" s="14">
        <v>0</v>
      </c>
      <c r="I64" s="14">
        <v>0</v>
      </c>
      <c r="J64" s="44"/>
    </row>
    <row r="65" spans="1:10">
      <c r="A65" s="11" t="s">
        <v>17</v>
      </c>
      <c r="B65" s="42">
        <v>221</v>
      </c>
      <c r="C65" s="23">
        <v>146.27000000000001</v>
      </c>
      <c r="D65" s="19">
        <f t="shared" si="17"/>
        <v>146.26984126984127</v>
      </c>
      <c r="E65" s="41">
        <v>126</v>
      </c>
      <c r="F65" s="43">
        <f t="shared" si="18"/>
        <v>18430.02</v>
      </c>
      <c r="G65" s="1">
        <f t="shared" si="16"/>
        <v>18430</v>
      </c>
      <c r="H65" s="14">
        <v>18430</v>
      </c>
      <c r="I65" s="14">
        <v>0</v>
      </c>
      <c r="J65" s="44"/>
    </row>
    <row r="66" spans="1:10">
      <c r="A66" s="11" t="s">
        <v>18</v>
      </c>
      <c r="B66" s="42">
        <v>226</v>
      </c>
      <c r="C66" s="23">
        <v>684.08</v>
      </c>
      <c r="D66" s="19">
        <f t="shared" si="17"/>
        <v>684.07936507936506</v>
      </c>
      <c r="E66" s="41">
        <v>126</v>
      </c>
      <c r="F66" s="43">
        <f t="shared" si="18"/>
        <v>86194.08</v>
      </c>
      <c r="G66" s="1">
        <f t="shared" si="16"/>
        <v>86194</v>
      </c>
      <c r="H66" s="14">
        <v>86194</v>
      </c>
      <c r="I66" s="14">
        <v>0</v>
      </c>
      <c r="J66" s="44"/>
    </row>
    <row r="67" spans="1:10">
      <c r="A67" s="11" t="s">
        <v>19</v>
      </c>
      <c r="B67" s="42">
        <v>290</v>
      </c>
      <c r="C67" s="23">
        <v>0</v>
      </c>
      <c r="D67" s="19">
        <f t="shared" si="17"/>
        <v>0</v>
      </c>
      <c r="E67" s="41">
        <v>126</v>
      </c>
      <c r="F67" s="43">
        <f t="shared" si="18"/>
        <v>0</v>
      </c>
      <c r="G67" s="1">
        <f t="shared" si="16"/>
        <v>0</v>
      </c>
      <c r="H67" s="14"/>
      <c r="I67" s="14">
        <v>0</v>
      </c>
      <c r="J67" s="44"/>
    </row>
    <row r="68" spans="1:10" ht="25.5">
      <c r="A68" s="11" t="s">
        <v>20</v>
      </c>
      <c r="B68" s="42">
        <v>340</v>
      </c>
      <c r="C68" s="23">
        <v>641.23</v>
      </c>
      <c r="D68" s="19">
        <f t="shared" si="17"/>
        <v>641.22222222222217</v>
      </c>
      <c r="E68" s="41">
        <v>126</v>
      </c>
      <c r="F68" s="43">
        <f t="shared" si="18"/>
        <v>80794.98</v>
      </c>
      <c r="G68" s="1">
        <f t="shared" si="16"/>
        <v>80794</v>
      </c>
      <c r="H68" s="14">
        <v>80794</v>
      </c>
      <c r="I68" s="14">
        <v>0</v>
      </c>
      <c r="J68" s="44"/>
    </row>
    <row r="69" spans="1:10" ht="25.5" customHeight="1">
      <c r="A69" s="54" t="s">
        <v>21</v>
      </c>
      <c r="B69" s="54"/>
      <c r="C69" s="18"/>
      <c r="D69" s="19"/>
      <c r="E69" s="41">
        <v>126</v>
      </c>
      <c r="F69" s="43">
        <f t="shared" si="18"/>
        <v>0</v>
      </c>
      <c r="G69" s="1"/>
      <c r="H69" s="43"/>
      <c r="I69" s="43"/>
      <c r="J69" s="44"/>
    </row>
    <row r="70" spans="1:10" ht="25.5">
      <c r="A70" s="11" t="s">
        <v>22</v>
      </c>
      <c r="B70" s="42">
        <v>223</v>
      </c>
      <c r="C70" s="23">
        <v>8355.11</v>
      </c>
      <c r="D70" s="19">
        <f t="shared" ref="D70" si="19">G70/E70</f>
        <v>8355.1031746031749</v>
      </c>
      <c r="E70" s="41">
        <v>126</v>
      </c>
      <c r="F70" s="43">
        <f t="shared" ref="F70" si="20">C70*E70</f>
        <v>1052743.8600000001</v>
      </c>
      <c r="G70" s="1">
        <f t="shared" ref="G70" si="21">H70+I70</f>
        <v>1052743</v>
      </c>
      <c r="H70" s="14">
        <v>1052743</v>
      </c>
      <c r="I70" s="14">
        <v>0</v>
      </c>
      <c r="J70" s="44"/>
    </row>
    <row r="71" spans="1:10" ht="25.5" customHeight="1">
      <c r="A71" s="54" t="s">
        <v>23</v>
      </c>
      <c r="B71" s="54"/>
      <c r="C71" s="18"/>
      <c r="D71" s="19"/>
      <c r="E71" s="41">
        <v>126</v>
      </c>
      <c r="F71" s="43"/>
      <c r="G71" s="1"/>
      <c r="H71" s="43"/>
      <c r="I71" s="43"/>
      <c r="J71" s="44"/>
    </row>
    <row r="72" spans="1:10" ht="38.25">
      <c r="A72" s="11" t="s">
        <v>24</v>
      </c>
      <c r="B72" s="42">
        <v>225</v>
      </c>
      <c r="C72" s="23">
        <v>929.87</v>
      </c>
      <c r="D72" s="19">
        <f t="shared" ref="D72" si="22">G72/E72</f>
        <v>929.8650793650794</v>
      </c>
      <c r="E72" s="41">
        <v>126</v>
      </c>
      <c r="F72" s="43">
        <f t="shared" ref="F72" si="23">C72*E72</f>
        <v>117163.62</v>
      </c>
      <c r="G72" s="1">
        <f t="shared" ref="G72" si="24">H72+I72</f>
        <v>117163</v>
      </c>
      <c r="H72" s="14">
        <v>117163</v>
      </c>
      <c r="I72" s="14">
        <v>0</v>
      </c>
      <c r="J72" s="44"/>
    </row>
    <row r="73" spans="1:10" ht="27" customHeight="1">
      <c r="A73" s="54" t="s">
        <v>25</v>
      </c>
      <c r="B73" s="54"/>
      <c r="C73" s="18"/>
      <c r="D73" s="19"/>
      <c r="E73" s="41">
        <v>126</v>
      </c>
      <c r="F73" s="43"/>
      <c r="G73" s="1"/>
      <c r="H73" s="43"/>
      <c r="I73" s="14"/>
      <c r="J73" s="44"/>
    </row>
    <row r="74" spans="1:10" ht="38.25">
      <c r="A74" s="11" t="s">
        <v>26</v>
      </c>
      <c r="B74" s="42">
        <v>225</v>
      </c>
      <c r="C74" s="23">
        <v>0</v>
      </c>
      <c r="D74" s="19">
        <f t="shared" ref="D74:D84" si="25">G74/E74</f>
        <v>0</v>
      </c>
      <c r="E74" s="41">
        <v>126</v>
      </c>
      <c r="F74" s="43">
        <f t="shared" ref="F74" si="26">C74*E74</f>
        <v>0</v>
      </c>
      <c r="G74" s="1">
        <f t="shared" ref="G74:G84" si="27">H74+I74</f>
        <v>0</v>
      </c>
      <c r="H74" s="14">
        <v>0</v>
      </c>
      <c r="I74" s="14">
        <v>0</v>
      </c>
      <c r="J74" s="44"/>
    </row>
    <row r="75" spans="1:10" ht="26.25" customHeight="1">
      <c r="A75" s="54" t="s">
        <v>27</v>
      </c>
      <c r="B75" s="54"/>
      <c r="C75" s="18">
        <f>SUM(C76:C84)</f>
        <v>22149.35</v>
      </c>
      <c r="D75" s="19">
        <f t="shared" si="25"/>
        <v>22149.317460317459</v>
      </c>
      <c r="E75" s="41">
        <v>126</v>
      </c>
      <c r="F75" s="43">
        <f>SUM(F76:F84)</f>
        <v>2790818.1</v>
      </c>
      <c r="G75" s="1">
        <f t="shared" si="27"/>
        <v>2790814</v>
      </c>
      <c r="H75" s="43">
        <f>SUM(H76:H84)</f>
        <v>2790814</v>
      </c>
      <c r="I75" s="43">
        <f>SUM(I76:I84)</f>
        <v>0</v>
      </c>
      <c r="J75" s="44"/>
    </row>
    <row r="76" spans="1:10">
      <c r="A76" s="11" t="s">
        <v>12</v>
      </c>
      <c r="B76" s="42">
        <v>211</v>
      </c>
      <c r="C76" s="20">
        <f>C62</f>
        <v>8750.2199999999993</v>
      </c>
      <c r="D76" s="19">
        <f t="shared" si="25"/>
        <v>8750.2142857142862</v>
      </c>
      <c r="E76" s="41">
        <v>126</v>
      </c>
      <c r="F76" s="43">
        <f>F62</f>
        <v>1102527.72</v>
      </c>
      <c r="G76" s="1">
        <f t="shared" si="27"/>
        <v>1102527</v>
      </c>
      <c r="H76" s="13">
        <f>H62</f>
        <v>1102527</v>
      </c>
      <c r="I76" s="13">
        <f>I62</f>
        <v>0</v>
      </c>
      <c r="J76" s="44"/>
    </row>
    <row r="77" spans="1:10" ht="25.5">
      <c r="A77" s="11" t="s">
        <v>28</v>
      </c>
      <c r="B77" s="42">
        <v>213</v>
      </c>
      <c r="C77" s="20">
        <f t="shared" ref="C77:C79" si="28">C63</f>
        <v>2642.57</v>
      </c>
      <c r="D77" s="19">
        <f t="shared" si="25"/>
        <v>2642.563492063492</v>
      </c>
      <c r="E77" s="41">
        <v>126</v>
      </c>
      <c r="F77" s="43">
        <f t="shared" ref="F77:F79" si="29">F63</f>
        <v>332963.82</v>
      </c>
      <c r="G77" s="1">
        <f t="shared" si="27"/>
        <v>332963</v>
      </c>
      <c r="H77" s="13">
        <f t="shared" ref="H77:I77" si="30">H63</f>
        <v>332963</v>
      </c>
      <c r="I77" s="13">
        <f t="shared" si="30"/>
        <v>0</v>
      </c>
      <c r="J77" s="44"/>
    </row>
    <row r="78" spans="1:10">
      <c r="A78" s="11" t="s">
        <v>16</v>
      </c>
      <c r="B78" s="42">
        <v>212</v>
      </c>
      <c r="C78" s="20">
        <f t="shared" si="28"/>
        <v>0</v>
      </c>
      <c r="D78" s="19">
        <f t="shared" si="25"/>
        <v>0</v>
      </c>
      <c r="E78" s="41">
        <v>126</v>
      </c>
      <c r="F78" s="43">
        <f t="shared" si="29"/>
        <v>0</v>
      </c>
      <c r="G78" s="1">
        <f t="shared" si="27"/>
        <v>0</v>
      </c>
      <c r="H78" s="14">
        <f t="shared" ref="H78:I78" si="31">H64</f>
        <v>0</v>
      </c>
      <c r="I78" s="14">
        <f t="shared" si="31"/>
        <v>0</v>
      </c>
      <c r="J78" s="44"/>
    </row>
    <row r="79" spans="1:10">
      <c r="A79" s="11" t="s">
        <v>17</v>
      </c>
      <c r="B79" s="42">
        <v>221</v>
      </c>
      <c r="C79" s="20">
        <f t="shared" si="28"/>
        <v>146.27000000000001</v>
      </c>
      <c r="D79" s="19">
        <f t="shared" si="25"/>
        <v>146.26984126984127</v>
      </c>
      <c r="E79" s="41">
        <v>126</v>
      </c>
      <c r="F79" s="43">
        <f t="shared" si="29"/>
        <v>18430.02</v>
      </c>
      <c r="G79" s="1">
        <f t="shared" si="27"/>
        <v>18430</v>
      </c>
      <c r="H79" s="14">
        <f t="shared" ref="H79:I79" si="32">H65</f>
        <v>18430</v>
      </c>
      <c r="I79" s="14">
        <f t="shared" si="32"/>
        <v>0</v>
      </c>
      <c r="J79" s="44"/>
    </row>
    <row r="80" spans="1:10">
      <c r="A80" s="11" t="s">
        <v>29</v>
      </c>
      <c r="B80" s="42">
        <v>223</v>
      </c>
      <c r="C80" s="23">
        <f>C70</f>
        <v>8355.11</v>
      </c>
      <c r="D80" s="19">
        <f t="shared" si="25"/>
        <v>8355.1031746031749</v>
      </c>
      <c r="E80" s="41">
        <v>126</v>
      </c>
      <c r="F80" s="43">
        <f>F70</f>
        <v>1052743.8600000001</v>
      </c>
      <c r="G80" s="1">
        <f t="shared" si="27"/>
        <v>1052743</v>
      </c>
      <c r="H80" s="14">
        <f>H70</f>
        <v>1052743</v>
      </c>
      <c r="I80" s="14">
        <f>I70</f>
        <v>0</v>
      </c>
      <c r="J80" s="44"/>
    </row>
    <row r="81" spans="1:10" ht="25.5">
      <c r="A81" s="11" t="s">
        <v>30</v>
      </c>
      <c r="B81" s="42">
        <v>225</v>
      </c>
      <c r="C81" s="23">
        <f>C72</f>
        <v>929.87</v>
      </c>
      <c r="D81" s="19">
        <f t="shared" si="25"/>
        <v>929.8650793650794</v>
      </c>
      <c r="E81" s="41">
        <v>126</v>
      </c>
      <c r="F81" s="43">
        <f>F72</f>
        <v>117163.62</v>
      </c>
      <c r="G81" s="1">
        <f t="shared" si="27"/>
        <v>117163</v>
      </c>
      <c r="H81" s="14">
        <f>H72</f>
        <v>117163</v>
      </c>
      <c r="I81" s="14">
        <f>I72</f>
        <v>0</v>
      </c>
      <c r="J81" s="44"/>
    </row>
    <row r="82" spans="1:10">
      <c r="A82" s="11" t="s">
        <v>18</v>
      </c>
      <c r="B82" s="42">
        <v>226</v>
      </c>
      <c r="C82" s="23">
        <f>C66</f>
        <v>684.08</v>
      </c>
      <c r="D82" s="19">
        <f t="shared" si="25"/>
        <v>684.07936507936506</v>
      </c>
      <c r="E82" s="41">
        <v>126</v>
      </c>
      <c r="F82" s="43">
        <f>F66</f>
        <v>86194.08</v>
      </c>
      <c r="G82" s="1">
        <f t="shared" si="27"/>
        <v>86194</v>
      </c>
      <c r="H82" s="14">
        <f t="shared" ref="H82:I84" si="33">H66</f>
        <v>86194</v>
      </c>
      <c r="I82" s="14">
        <f t="shared" si="33"/>
        <v>0</v>
      </c>
      <c r="J82" s="44"/>
    </row>
    <row r="83" spans="1:10">
      <c r="A83" s="11" t="s">
        <v>19</v>
      </c>
      <c r="B83" s="42">
        <v>290</v>
      </c>
      <c r="C83" s="23">
        <f>C67</f>
        <v>0</v>
      </c>
      <c r="D83" s="19">
        <f t="shared" si="25"/>
        <v>0</v>
      </c>
      <c r="E83" s="41">
        <v>126</v>
      </c>
      <c r="F83" s="43">
        <f>F67</f>
        <v>0</v>
      </c>
      <c r="G83" s="1">
        <f t="shared" si="27"/>
        <v>0</v>
      </c>
      <c r="H83" s="14">
        <f t="shared" si="33"/>
        <v>0</v>
      </c>
      <c r="I83" s="14">
        <f t="shared" si="33"/>
        <v>0</v>
      </c>
      <c r="J83" s="44"/>
    </row>
    <row r="84" spans="1:10" ht="25.5">
      <c r="A84" s="11" t="s">
        <v>20</v>
      </c>
      <c r="B84" s="42">
        <v>340</v>
      </c>
      <c r="C84" s="23">
        <f>C68</f>
        <v>641.23</v>
      </c>
      <c r="D84" s="19">
        <f t="shared" si="25"/>
        <v>641.22222222222217</v>
      </c>
      <c r="E84" s="41">
        <v>126</v>
      </c>
      <c r="F84" s="43">
        <f>F68</f>
        <v>80794.98</v>
      </c>
      <c r="G84" s="1">
        <f t="shared" si="27"/>
        <v>80794</v>
      </c>
      <c r="H84" s="14">
        <f t="shared" si="33"/>
        <v>80794</v>
      </c>
      <c r="I84" s="14">
        <f t="shared" si="33"/>
        <v>0</v>
      </c>
      <c r="J84" s="44"/>
    </row>
    <row r="85" spans="1:10">
      <c r="A85" s="52" t="s">
        <v>31</v>
      </c>
      <c r="B85" s="53"/>
      <c r="C85" s="18">
        <f>C75+C57</f>
        <v>101296.15</v>
      </c>
      <c r="D85" s="41">
        <f>D75+D57</f>
        <v>101296.10317460317</v>
      </c>
      <c r="E85" s="41">
        <v>126</v>
      </c>
      <c r="F85" s="43">
        <f>F75+F57</f>
        <v>12763314.9</v>
      </c>
      <c r="G85" s="43">
        <f t="shared" ref="G85:I85" si="34">G75+G57</f>
        <v>12763309</v>
      </c>
      <c r="H85" s="43">
        <f t="shared" si="34"/>
        <v>2790814</v>
      </c>
      <c r="I85" s="43">
        <f t="shared" si="34"/>
        <v>9972495</v>
      </c>
      <c r="J85" s="44"/>
    </row>
    <row r="86" spans="1:10" ht="25.5" customHeight="1">
      <c r="A86" s="54" t="s">
        <v>32</v>
      </c>
      <c r="B86" s="54"/>
      <c r="C86" s="18"/>
      <c r="D86" s="19"/>
      <c r="E86" s="41">
        <v>126</v>
      </c>
      <c r="F86" s="43"/>
      <c r="G86" s="1"/>
      <c r="H86" s="43"/>
      <c r="I86" s="43"/>
      <c r="J86" s="44"/>
    </row>
    <row r="87" spans="1:10">
      <c r="A87" s="11" t="s">
        <v>33</v>
      </c>
      <c r="B87" s="42">
        <v>290</v>
      </c>
      <c r="C87" s="23">
        <v>0</v>
      </c>
      <c r="D87" s="19">
        <f t="shared" ref="D87:D88" si="35">G87/E87</f>
        <v>0</v>
      </c>
      <c r="E87" s="41">
        <v>126</v>
      </c>
      <c r="F87" s="43">
        <f t="shared" ref="F87:F88" si="36">C87*E87</f>
        <v>0</v>
      </c>
      <c r="G87" s="1">
        <f t="shared" ref="G87:G88" si="37">H87+I87</f>
        <v>0</v>
      </c>
      <c r="H87" s="14">
        <v>0</v>
      </c>
      <c r="I87" s="14">
        <v>0</v>
      </c>
      <c r="J87" s="44"/>
    </row>
    <row r="88" spans="1:10">
      <c r="A88" s="52" t="s">
        <v>34</v>
      </c>
      <c r="B88" s="53"/>
      <c r="C88" s="18">
        <f>C87</f>
        <v>0</v>
      </c>
      <c r="D88" s="19">
        <f t="shared" si="35"/>
        <v>0</v>
      </c>
      <c r="E88" s="41">
        <v>126</v>
      </c>
      <c r="F88" s="43">
        <f t="shared" si="36"/>
        <v>0</v>
      </c>
      <c r="G88" s="1">
        <f t="shared" si="37"/>
        <v>0</v>
      </c>
      <c r="H88" s="43">
        <f>H86</f>
        <v>0</v>
      </c>
      <c r="I88" s="43">
        <f>I86</f>
        <v>0</v>
      </c>
      <c r="J88" s="44"/>
    </row>
    <row r="89" spans="1:10" ht="15" customHeight="1">
      <c r="A89" s="54" t="s">
        <v>35</v>
      </c>
      <c r="B89" s="54"/>
      <c r="C89" s="54"/>
      <c r="D89" s="54"/>
      <c r="E89" s="54"/>
      <c r="F89" s="54"/>
      <c r="G89" s="54"/>
      <c r="H89" s="43">
        <f>H99</f>
        <v>2790814</v>
      </c>
      <c r="I89" s="43">
        <f>I99</f>
        <v>9972495</v>
      </c>
      <c r="J89" s="44"/>
    </row>
    <row r="90" spans="1:10">
      <c r="A90" s="11" t="s">
        <v>12</v>
      </c>
      <c r="B90" s="42">
        <v>211</v>
      </c>
      <c r="C90" s="20">
        <f>C76+C59</f>
        <v>69538.94</v>
      </c>
      <c r="D90" s="19">
        <f t="shared" ref="D90:D98" si="38">G90/E90</f>
        <v>69538.928571428565</v>
      </c>
      <c r="E90" s="41">
        <v>126</v>
      </c>
      <c r="F90" s="13">
        <f>F76+F59</f>
        <v>8761906.4399999995</v>
      </c>
      <c r="G90" s="1">
        <f t="shared" ref="G90:G98" si="39">H90+I90</f>
        <v>8761905</v>
      </c>
      <c r="H90" s="13">
        <f>H76+H59</f>
        <v>1102527</v>
      </c>
      <c r="I90" s="13">
        <f>I76+I59</f>
        <v>7659378</v>
      </c>
      <c r="J90" s="44"/>
    </row>
    <row r="91" spans="1:10" ht="25.5">
      <c r="A91" s="11" t="s">
        <v>15</v>
      </c>
      <c r="B91" s="42">
        <v>213</v>
      </c>
      <c r="C91" s="20">
        <f>C77+C60</f>
        <v>21000.65</v>
      </c>
      <c r="D91" s="19">
        <f t="shared" si="38"/>
        <v>21000.634920634922</v>
      </c>
      <c r="E91" s="41">
        <v>126</v>
      </c>
      <c r="F91" s="13">
        <f>F77+F60</f>
        <v>2646081.9</v>
      </c>
      <c r="G91" s="1">
        <f t="shared" si="39"/>
        <v>2646080</v>
      </c>
      <c r="H91" s="13">
        <f>H77+H60</f>
        <v>332963</v>
      </c>
      <c r="I91" s="13">
        <f>I77+I60</f>
        <v>2313117</v>
      </c>
      <c r="J91" s="44"/>
    </row>
    <row r="92" spans="1:10">
      <c r="A92" s="11" t="s">
        <v>16</v>
      </c>
      <c r="B92" s="42">
        <v>212</v>
      </c>
      <c r="C92" s="23">
        <f>C78</f>
        <v>0</v>
      </c>
      <c r="D92" s="19">
        <f t="shared" si="38"/>
        <v>0</v>
      </c>
      <c r="E92" s="41">
        <v>126</v>
      </c>
      <c r="F92" s="13">
        <f>F78</f>
        <v>0</v>
      </c>
      <c r="G92" s="1">
        <f t="shared" si="39"/>
        <v>0</v>
      </c>
      <c r="H92" s="14">
        <f>H78</f>
        <v>0</v>
      </c>
      <c r="I92" s="14">
        <f>I78</f>
        <v>0</v>
      </c>
      <c r="J92" s="44"/>
    </row>
    <row r="93" spans="1:10">
      <c r="A93" s="11" t="s">
        <v>17</v>
      </c>
      <c r="B93" s="42">
        <v>221</v>
      </c>
      <c r="C93" s="23">
        <f t="shared" ref="C93:C96" si="40">C79</f>
        <v>146.27000000000001</v>
      </c>
      <c r="D93" s="19">
        <f t="shared" si="38"/>
        <v>146.26984126984127</v>
      </c>
      <c r="E93" s="41">
        <v>126</v>
      </c>
      <c r="F93" s="13">
        <f t="shared" ref="F93:F96" si="41">F79</f>
        <v>18430.02</v>
      </c>
      <c r="G93" s="1">
        <f t="shared" si="39"/>
        <v>18430</v>
      </c>
      <c r="H93" s="14">
        <f t="shared" ref="H93:I93" si="42">H79</f>
        <v>18430</v>
      </c>
      <c r="I93" s="14">
        <f t="shared" si="42"/>
        <v>0</v>
      </c>
      <c r="J93" s="44"/>
    </row>
    <row r="94" spans="1:10">
      <c r="A94" s="11" t="s">
        <v>29</v>
      </c>
      <c r="B94" s="42">
        <v>223</v>
      </c>
      <c r="C94" s="23">
        <f t="shared" si="40"/>
        <v>8355.11</v>
      </c>
      <c r="D94" s="19">
        <f t="shared" si="38"/>
        <v>8355.1031746031749</v>
      </c>
      <c r="E94" s="41">
        <v>126</v>
      </c>
      <c r="F94" s="13">
        <f t="shared" si="41"/>
        <v>1052743.8600000001</v>
      </c>
      <c r="G94" s="1">
        <f t="shared" si="39"/>
        <v>1052743</v>
      </c>
      <c r="H94" s="14">
        <f t="shared" ref="H94:I94" si="43">H80</f>
        <v>1052743</v>
      </c>
      <c r="I94" s="14">
        <f t="shared" si="43"/>
        <v>0</v>
      </c>
      <c r="J94" s="44"/>
    </row>
    <row r="95" spans="1:10" ht="25.5">
      <c r="A95" s="11" t="s">
        <v>30</v>
      </c>
      <c r="B95" s="42">
        <v>225</v>
      </c>
      <c r="C95" s="23">
        <f t="shared" si="40"/>
        <v>929.87</v>
      </c>
      <c r="D95" s="19">
        <f t="shared" si="38"/>
        <v>929.8650793650794</v>
      </c>
      <c r="E95" s="41">
        <v>126</v>
      </c>
      <c r="F95" s="13">
        <f t="shared" si="41"/>
        <v>117163.62</v>
      </c>
      <c r="G95" s="1">
        <f t="shared" si="39"/>
        <v>117163</v>
      </c>
      <c r="H95" s="14">
        <f t="shared" ref="H95:I95" si="44">H81</f>
        <v>117163</v>
      </c>
      <c r="I95" s="14">
        <f t="shared" si="44"/>
        <v>0</v>
      </c>
      <c r="J95" s="44"/>
    </row>
    <row r="96" spans="1:10">
      <c r="A96" s="11" t="s">
        <v>18</v>
      </c>
      <c r="B96" s="42">
        <v>226</v>
      </c>
      <c r="C96" s="23">
        <f t="shared" si="40"/>
        <v>684.08</v>
      </c>
      <c r="D96" s="19">
        <f t="shared" si="38"/>
        <v>684.07936507936506</v>
      </c>
      <c r="E96" s="41">
        <v>126</v>
      </c>
      <c r="F96" s="13">
        <f t="shared" si="41"/>
        <v>86194.08</v>
      </c>
      <c r="G96" s="1">
        <f t="shared" si="39"/>
        <v>86194</v>
      </c>
      <c r="H96" s="14">
        <f t="shared" ref="H96:I96" si="45">H82</f>
        <v>86194</v>
      </c>
      <c r="I96" s="14">
        <f t="shared" si="45"/>
        <v>0</v>
      </c>
      <c r="J96" s="44"/>
    </row>
    <row r="97" spans="1:10">
      <c r="A97" s="11" t="s">
        <v>19</v>
      </c>
      <c r="B97" s="42">
        <v>290</v>
      </c>
      <c r="C97" s="23">
        <f>C83+C87</f>
        <v>0</v>
      </c>
      <c r="D97" s="19">
        <f t="shared" si="38"/>
        <v>0</v>
      </c>
      <c r="E97" s="41">
        <v>126</v>
      </c>
      <c r="F97" s="13">
        <f>F83+F87</f>
        <v>0</v>
      </c>
      <c r="G97" s="1">
        <f t="shared" si="39"/>
        <v>0</v>
      </c>
      <c r="H97" s="14">
        <f>H83+H87</f>
        <v>0</v>
      </c>
      <c r="I97" s="14">
        <f>I83+I87</f>
        <v>0</v>
      </c>
      <c r="J97" s="44"/>
    </row>
    <row r="98" spans="1:10" ht="25.5">
      <c r="A98" s="11" t="s">
        <v>20</v>
      </c>
      <c r="B98" s="42">
        <v>340</v>
      </c>
      <c r="C98" s="23">
        <f t="shared" ref="C98" si="46">C84</f>
        <v>641.23</v>
      </c>
      <c r="D98" s="19">
        <f t="shared" si="38"/>
        <v>641.22222222222217</v>
      </c>
      <c r="E98" s="41">
        <v>126</v>
      </c>
      <c r="F98" s="13">
        <f t="shared" ref="F98" si="47">F84</f>
        <v>80794.98</v>
      </c>
      <c r="G98" s="1">
        <f t="shared" si="39"/>
        <v>80794</v>
      </c>
      <c r="H98" s="14">
        <f t="shared" ref="H98:I98" si="48">H84</f>
        <v>80794</v>
      </c>
      <c r="I98" s="14">
        <f t="shared" si="48"/>
        <v>0</v>
      </c>
      <c r="J98" s="44"/>
    </row>
    <row r="99" spans="1:10" ht="15" customHeight="1">
      <c r="A99" s="54" t="s">
        <v>36</v>
      </c>
      <c r="B99" s="54"/>
      <c r="C99" s="18">
        <f>SUM(C90:C98)</f>
        <v>101296.15</v>
      </c>
      <c r="D99" s="18">
        <f>SUM(D90:D98)</f>
        <v>101296.10317460317</v>
      </c>
      <c r="E99" s="41">
        <v>126</v>
      </c>
      <c r="F99" s="38">
        <f>SUM(F90:F98)</f>
        <v>12763314.899999999</v>
      </c>
      <c r="G99" s="38">
        <f t="shared" ref="G99:I99" si="49">SUM(G90:G98)</f>
        <v>12763309</v>
      </c>
      <c r="H99" s="38">
        <f t="shared" si="49"/>
        <v>2790814</v>
      </c>
      <c r="I99" s="38">
        <f t="shared" si="49"/>
        <v>9972495</v>
      </c>
      <c r="J99" s="44"/>
    </row>
    <row r="100" spans="1:10">
      <c r="A100" s="54" t="s">
        <v>8</v>
      </c>
      <c r="B100" s="54"/>
      <c r="C100" s="54"/>
      <c r="D100" s="54"/>
      <c r="E100" s="54"/>
      <c r="F100" s="54"/>
      <c r="G100" s="54"/>
      <c r="H100" s="54"/>
      <c r="I100" s="54"/>
      <c r="J100" s="44"/>
    </row>
    <row r="101" spans="1:10">
      <c r="A101" s="55" t="s">
        <v>38</v>
      </c>
      <c r="B101" s="55"/>
      <c r="C101" s="55"/>
      <c r="D101" s="55"/>
      <c r="E101" s="55"/>
      <c r="F101" s="55"/>
      <c r="G101" s="55"/>
      <c r="H101" s="55"/>
      <c r="I101" s="55"/>
      <c r="J101" s="44"/>
    </row>
    <row r="102" spans="1:10">
      <c r="A102" s="42">
        <v>1</v>
      </c>
      <c r="B102" s="42">
        <v>2</v>
      </c>
      <c r="C102" s="47">
        <v>3</v>
      </c>
      <c r="D102" s="24"/>
      <c r="E102" s="42">
        <v>4</v>
      </c>
      <c r="F102" s="42">
        <v>5</v>
      </c>
      <c r="G102" s="42">
        <v>4</v>
      </c>
      <c r="H102" s="42">
        <v>6</v>
      </c>
      <c r="I102" s="42">
        <v>7</v>
      </c>
      <c r="J102" s="44"/>
    </row>
    <row r="103" spans="1:10" ht="25.5" customHeight="1">
      <c r="A103" s="54" t="s">
        <v>10</v>
      </c>
      <c r="B103" s="54"/>
      <c r="C103" s="18">
        <f>C104</f>
        <v>79146.84</v>
      </c>
      <c r="D103" s="18">
        <f>D104</f>
        <v>79146.833333333328</v>
      </c>
      <c r="E103" s="41">
        <v>12</v>
      </c>
      <c r="F103" s="43">
        <f>F104</f>
        <v>949762.08</v>
      </c>
      <c r="G103" s="1">
        <f>G104</f>
        <v>949762</v>
      </c>
      <c r="H103" s="43">
        <f>H104</f>
        <v>0</v>
      </c>
      <c r="I103" s="43">
        <f>I104</f>
        <v>949762</v>
      </c>
      <c r="J103" s="44"/>
    </row>
    <row r="104" spans="1:10" ht="25.5" customHeight="1">
      <c r="A104" s="54" t="s">
        <v>11</v>
      </c>
      <c r="B104" s="54"/>
      <c r="C104" s="18">
        <f>C105+C106</f>
        <v>79146.84</v>
      </c>
      <c r="D104" s="18">
        <f>D105+D106</f>
        <v>79146.833333333328</v>
      </c>
      <c r="E104" s="41">
        <v>12</v>
      </c>
      <c r="F104" s="43">
        <f t="shared" ref="F104:F106" si="50">C104*E104</f>
        <v>949762.08</v>
      </c>
      <c r="G104" s="1">
        <f t="shared" ref="G104:G114" si="51">H104+I104</f>
        <v>949762</v>
      </c>
      <c r="H104" s="43">
        <f>H105+H106</f>
        <v>0</v>
      </c>
      <c r="I104" s="43">
        <f>I105+I106</f>
        <v>949762</v>
      </c>
      <c r="J104" s="44"/>
    </row>
    <row r="105" spans="1:10">
      <c r="A105" s="11" t="s">
        <v>12</v>
      </c>
      <c r="B105" s="42">
        <v>211</v>
      </c>
      <c r="C105" s="20">
        <v>60788.75</v>
      </c>
      <c r="D105" s="19">
        <f t="shared" ref="D105:D114" si="52">G105/E105</f>
        <v>60788.75</v>
      </c>
      <c r="E105" s="41">
        <v>12</v>
      </c>
      <c r="F105" s="43">
        <f t="shared" si="50"/>
        <v>729465</v>
      </c>
      <c r="G105" s="1">
        <f t="shared" si="51"/>
        <v>729465</v>
      </c>
      <c r="H105" s="13">
        <v>0</v>
      </c>
      <c r="I105" s="14">
        <v>729465</v>
      </c>
      <c r="J105" s="44"/>
    </row>
    <row r="106" spans="1:10">
      <c r="A106" s="11" t="s">
        <v>13</v>
      </c>
      <c r="B106" s="42">
        <v>213</v>
      </c>
      <c r="C106" s="20">
        <v>18358.09</v>
      </c>
      <c r="D106" s="19">
        <f t="shared" si="52"/>
        <v>18358.083333333332</v>
      </c>
      <c r="E106" s="41">
        <v>12</v>
      </c>
      <c r="F106" s="43">
        <f t="shared" si="50"/>
        <v>220297.08000000002</v>
      </c>
      <c r="G106" s="1">
        <f t="shared" si="51"/>
        <v>220297</v>
      </c>
      <c r="H106" s="13">
        <v>0</v>
      </c>
      <c r="I106" s="14">
        <v>220297</v>
      </c>
      <c r="J106" s="44"/>
    </row>
    <row r="107" spans="1:10" ht="29.25" customHeight="1">
      <c r="A107" s="54" t="s">
        <v>14</v>
      </c>
      <c r="B107" s="54"/>
      <c r="C107" s="18">
        <f>SUM(C108:C114)</f>
        <v>12864.35</v>
      </c>
      <c r="D107" s="19">
        <f t="shared" si="52"/>
        <v>12864.333333333334</v>
      </c>
      <c r="E107" s="41">
        <v>12</v>
      </c>
      <c r="F107" s="43">
        <f>SUM(F108:F114)</f>
        <v>154372.19999999998</v>
      </c>
      <c r="G107" s="1">
        <f t="shared" si="51"/>
        <v>154372</v>
      </c>
      <c r="H107" s="43">
        <f>SUM(H108:H114)</f>
        <v>154372</v>
      </c>
      <c r="I107" s="43">
        <f>SUM(I108:I114)</f>
        <v>0</v>
      </c>
      <c r="J107" s="44"/>
    </row>
    <row r="108" spans="1:10">
      <c r="A108" s="11" t="s">
        <v>12</v>
      </c>
      <c r="B108" s="42">
        <v>211</v>
      </c>
      <c r="C108" s="20">
        <v>8750.17</v>
      </c>
      <c r="D108" s="19">
        <f t="shared" si="52"/>
        <v>8750.1666666666661</v>
      </c>
      <c r="E108" s="41">
        <v>12</v>
      </c>
      <c r="F108" s="43">
        <f t="shared" ref="F108:F114" si="53">C108*E108</f>
        <v>105002.04000000001</v>
      </c>
      <c r="G108" s="1">
        <f t="shared" si="51"/>
        <v>105002</v>
      </c>
      <c r="H108" s="13">
        <v>105002</v>
      </c>
      <c r="I108" s="14">
        <v>0</v>
      </c>
      <c r="J108" s="44"/>
    </row>
    <row r="109" spans="1:10" ht="25.5">
      <c r="A109" s="11" t="s">
        <v>15</v>
      </c>
      <c r="B109" s="42">
        <v>213</v>
      </c>
      <c r="C109" s="20">
        <v>2642.59</v>
      </c>
      <c r="D109" s="19">
        <f t="shared" si="52"/>
        <v>2642.5833333333335</v>
      </c>
      <c r="E109" s="41">
        <v>12</v>
      </c>
      <c r="F109" s="43">
        <f t="shared" si="53"/>
        <v>31711.08</v>
      </c>
      <c r="G109" s="1">
        <f t="shared" si="51"/>
        <v>31711</v>
      </c>
      <c r="H109" s="13">
        <v>31711</v>
      </c>
      <c r="I109" s="14">
        <v>0</v>
      </c>
      <c r="J109" s="44"/>
    </row>
    <row r="110" spans="1:10">
      <c r="A110" s="11" t="s">
        <v>16</v>
      </c>
      <c r="B110" s="42">
        <v>212</v>
      </c>
      <c r="C110" s="23">
        <v>0</v>
      </c>
      <c r="D110" s="19">
        <f t="shared" si="52"/>
        <v>0</v>
      </c>
      <c r="E110" s="41">
        <v>12</v>
      </c>
      <c r="F110" s="43">
        <f t="shared" si="53"/>
        <v>0</v>
      </c>
      <c r="G110" s="1">
        <f t="shared" si="51"/>
        <v>0</v>
      </c>
      <c r="H110" s="14">
        <v>0</v>
      </c>
      <c r="I110" s="14">
        <v>0</v>
      </c>
      <c r="J110" s="44"/>
    </row>
    <row r="111" spans="1:10">
      <c r="A111" s="11" t="s">
        <v>17</v>
      </c>
      <c r="B111" s="42">
        <v>221</v>
      </c>
      <c r="C111" s="23">
        <v>146.25</v>
      </c>
      <c r="D111" s="19">
        <f t="shared" si="52"/>
        <v>146.25</v>
      </c>
      <c r="E111" s="41">
        <v>12</v>
      </c>
      <c r="F111" s="43">
        <f t="shared" si="53"/>
        <v>1755</v>
      </c>
      <c r="G111" s="1">
        <f t="shared" si="51"/>
        <v>1755</v>
      </c>
      <c r="H111" s="14">
        <v>1755</v>
      </c>
      <c r="I111" s="14">
        <v>0</v>
      </c>
      <c r="J111" s="44"/>
    </row>
    <row r="112" spans="1:10">
      <c r="A112" s="11" t="s">
        <v>18</v>
      </c>
      <c r="B112" s="42">
        <v>226</v>
      </c>
      <c r="C112" s="23">
        <v>684.09</v>
      </c>
      <c r="D112" s="19">
        <f t="shared" si="52"/>
        <v>684.08333333333337</v>
      </c>
      <c r="E112" s="41">
        <v>12</v>
      </c>
      <c r="F112" s="43">
        <f t="shared" si="53"/>
        <v>8209.08</v>
      </c>
      <c r="G112" s="1">
        <f t="shared" si="51"/>
        <v>8209</v>
      </c>
      <c r="H112" s="14">
        <v>8209</v>
      </c>
      <c r="I112" s="14">
        <v>0</v>
      </c>
      <c r="J112" s="44"/>
    </row>
    <row r="113" spans="1:10">
      <c r="A113" s="11" t="s">
        <v>19</v>
      </c>
      <c r="B113" s="42">
        <v>290</v>
      </c>
      <c r="C113" s="23">
        <v>0</v>
      </c>
      <c r="D113" s="19">
        <f t="shared" si="52"/>
        <v>0</v>
      </c>
      <c r="E113" s="41">
        <v>12</v>
      </c>
      <c r="F113" s="43">
        <f t="shared" si="53"/>
        <v>0</v>
      </c>
      <c r="G113" s="1">
        <f t="shared" si="51"/>
        <v>0</v>
      </c>
      <c r="H113" s="14"/>
      <c r="I113" s="14">
        <v>0</v>
      </c>
      <c r="J113" s="44"/>
    </row>
    <row r="114" spans="1:10" ht="25.5">
      <c r="A114" s="11" t="s">
        <v>20</v>
      </c>
      <c r="B114" s="42">
        <v>340</v>
      </c>
      <c r="C114" s="23">
        <v>641.25</v>
      </c>
      <c r="D114" s="19">
        <f t="shared" si="52"/>
        <v>641.25</v>
      </c>
      <c r="E114" s="41">
        <v>12</v>
      </c>
      <c r="F114" s="43">
        <f t="shared" si="53"/>
        <v>7695</v>
      </c>
      <c r="G114" s="1">
        <f t="shared" si="51"/>
        <v>7695</v>
      </c>
      <c r="H114" s="14">
        <v>7695</v>
      </c>
      <c r="I114" s="14">
        <v>0</v>
      </c>
      <c r="J114" s="44"/>
    </row>
    <row r="115" spans="1:10" ht="31.5" customHeight="1">
      <c r="A115" s="54" t="s">
        <v>21</v>
      </c>
      <c r="B115" s="54"/>
      <c r="C115" s="18"/>
      <c r="D115" s="19"/>
      <c r="E115" s="41">
        <v>12</v>
      </c>
      <c r="F115" s="43"/>
      <c r="G115" s="1"/>
      <c r="H115" s="43"/>
      <c r="I115" s="43"/>
      <c r="J115" s="44"/>
    </row>
    <row r="116" spans="1:10" ht="25.5">
      <c r="A116" s="11" t="s">
        <v>22</v>
      </c>
      <c r="B116" s="42">
        <v>223</v>
      </c>
      <c r="C116" s="23">
        <v>8355.09</v>
      </c>
      <c r="D116" s="19">
        <f t="shared" ref="D116" si="54">G116/E116</f>
        <v>8355.0833333333339</v>
      </c>
      <c r="E116" s="41">
        <v>12</v>
      </c>
      <c r="F116" s="43">
        <f t="shared" ref="F116" si="55">C116*E116</f>
        <v>100261.08</v>
      </c>
      <c r="G116" s="1">
        <f t="shared" ref="G116" si="56">H116+I116</f>
        <v>100261</v>
      </c>
      <c r="H116" s="14">
        <v>100261</v>
      </c>
      <c r="I116" s="14">
        <v>0</v>
      </c>
      <c r="J116" s="44"/>
    </row>
    <row r="117" spans="1:10" ht="31.5" customHeight="1">
      <c r="A117" s="54" t="s">
        <v>23</v>
      </c>
      <c r="B117" s="54"/>
      <c r="C117" s="18"/>
      <c r="D117" s="19"/>
      <c r="E117" s="41">
        <v>12</v>
      </c>
      <c r="F117" s="43"/>
      <c r="G117" s="1"/>
      <c r="H117" s="43"/>
      <c r="I117" s="43"/>
      <c r="J117" s="44"/>
    </row>
    <row r="118" spans="1:10" ht="38.25">
      <c r="A118" s="11" t="s">
        <v>24</v>
      </c>
      <c r="B118" s="42">
        <v>225</v>
      </c>
      <c r="C118" s="23">
        <v>929.84</v>
      </c>
      <c r="D118" s="19">
        <f t="shared" ref="D118" si="57">G118/E118</f>
        <v>929.83333333333337</v>
      </c>
      <c r="E118" s="41">
        <v>12</v>
      </c>
      <c r="F118" s="43">
        <f t="shared" ref="F118" si="58">C118*E118</f>
        <v>11158.08</v>
      </c>
      <c r="G118" s="1">
        <f t="shared" ref="G118" si="59">H118+I118</f>
        <v>11158</v>
      </c>
      <c r="H118" s="14">
        <v>11158</v>
      </c>
      <c r="I118" s="14">
        <v>0</v>
      </c>
      <c r="J118" s="44"/>
    </row>
    <row r="119" spans="1:10" ht="36.75" customHeight="1">
      <c r="A119" s="54" t="s">
        <v>25</v>
      </c>
      <c r="B119" s="54"/>
      <c r="C119" s="18"/>
      <c r="D119" s="19"/>
      <c r="E119" s="41">
        <v>12</v>
      </c>
      <c r="F119" s="43"/>
      <c r="G119" s="1"/>
      <c r="H119" s="43"/>
      <c r="I119" s="14"/>
      <c r="J119" s="44"/>
    </row>
    <row r="120" spans="1:10" ht="38.25">
      <c r="A120" s="11" t="s">
        <v>26</v>
      </c>
      <c r="B120" s="42">
        <v>225</v>
      </c>
      <c r="C120" s="23">
        <v>0</v>
      </c>
      <c r="D120" s="19">
        <f t="shared" ref="D120:D130" si="60">G120/E120</f>
        <v>0</v>
      </c>
      <c r="E120" s="41">
        <v>12</v>
      </c>
      <c r="F120" s="43">
        <f t="shared" ref="F120" si="61">C120*E120</f>
        <v>0</v>
      </c>
      <c r="G120" s="1">
        <f t="shared" ref="G120:G130" si="62">H120+I120</f>
        <v>0</v>
      </c>
      <c r="H120" s="14">
        <v>0</v>
      </c>
      <c r="I120" s="14">
        <v>0</v>
      </c>
      <c r="J120" s="44"/>
    </row>
    <row r="121" spans="1:10" ht="30" customHeight="1">
      <c r="A121" s="54" t="s">
        <v>27</v>
      </c>
      <c r="B121" s="54"/>
      <c r="C121" s="18">
        <f>SUM(C122:C130)</f>
        <v>22149.279999999999</v>
      </c>
      <c r="D121" s="19">
        <f t="shared" si="60"/>
        <v>22149.25</v>
      </c>
      <c r="E121" s="41">
        <v>12</v>
      </c>
      <c r="F121" s="43">
        <f>SUM(F122:F130)</f>
        <v>265791.35999999999</v>
      </c>
      <c r="G121" s="1">
        <f t="shared" si="62"/>
        <v>265791</v>
      </c>
      <c r="H121" s="43">
        <f>SUM(H122:H130)</f>
        <v>265791</v>
      </c>
      <c r="I121" s="43">
        <f>SUM(I122:I130)</f>
        <v>0</v>
      </c>
      <c r="J121" s="44"/>
    </row>
    <row r="122" spans="1:10">
      <c r="A122" s="11" t="s">
        <v>12</v>
      </c>
      <c r="B122" s="42">
        <v>211</v>
      </c>
      <c r="C122" s="20">
        <f>C108</f>
        <v>8750.17</v>
      </c>
      <c r="D122" s="19">
        <f t="shared" si="60"/>
        <v>8750.1666666666661</v>
      </c>
      <c r="E122" s="41">
        <v>12</v>
      </c>
      <c r="F122" s="43">
        <f>F108</f>
        <v>105002.04000000001</v>
      </c>
      <c r="G122" s="1">
        <f t="shared" si="62"/>
        <v>105002</v>
      </c>
      <c r="H122" s="13">
        <f>H108</f>
        <v>105002</v>
      </c>
      <c r="I122" s="13">
        <f>I108</f>
        <v>0</v>
      </c>
      <c r="J122" s="44"/>
    </row>
    <row r="123" spans="1:10" ht="25.5">
      <c r="A123" s="11" t="s">
        <v>28</v>
      </c>
      <c r="B123" s="42">
        <v>213</v>
      </c>
      <c r="C123" s="20">
        <f t="shared" ref="C123:C125" si="63">C109</f>
        <v>2642.59</v>
      </c>
      <c r="D123" s="19">
        <f t="shared" si="60"/>
        <v>2642.5833333333335</v>
      </c>
      <c r="E123" s="41">
        <v>12</v>
      </c>
      <c r="F123" s="43">
        <f t="shared" ref="F123:F125" si="64">F109</f>
        <v>31711.08</v>
      </c>
      <c r="G123" s="1">
        <f t="shared" si="62"/>
        <v>31711</v>
      </c>
      <c r="H123" s="13">
        <f t="shared" ref="H123:I123" si="65">H109</f>
        <v>31711</v>
      </c>
      <c r="I123" s="13">
        <f t="shared" si="65"/>
        <v>0</v>
      </c>
      <c r="J123" s="44"/>
    </row>
    <row r="124" spans="1:10">
      <c r="A124" s="11" t="s">
        <v>16</v>
      </c>
      <c r="B124" s="42">
        <v>212</v>
      </c>
      <c r="C124" s="20">
        <f t="shared" si="63"/>
        <v>0</v>
      </c>
      <c r="D124" s="19">
        <f t="shared" si="60"/>
        <v>0</v>
      </c>
      <c r="E124" s="41">
        <v>12</v>
      </c>
      <c r="F124" s="43">
        <f t="shared" si="64"/>
        <v>0</v>
      </c>
      <c r="G124" s="1">
        <f t="shared" si="62"/>
        <v>0</v>
      </c>
      <c r="H124" s="14">
        <f t="shared" ref="H124:I124" si="66">H110</f>
        <v>0</v>
      </c>
      <c r="I124" s="14">
        <f t="shared" si="66"/>
        <v>0</v>
      </c>
      <c r="J124" s="44"/>
    </row>
    <row r="125" spans="1:10">
      <c r="A125" s="11" t="s">
        <v>17</v>
      </c>
      <c r="B125" s="42">
        <v>221</v>
      </c>
      <c r="C125" s="20">
        <f t="shared" si="63"/>
        <v>146.25</v>
      </c>
      <c r="D125" s="19">
        <f t="shared" si="60"/>
        <v>146.25</v>
      </c>
      <c r="E125" s="41">
        <v>12</v>
      </c>
      <c r="F125" s="43">
        <f t="shared" si="64"/>
        <v>1755</v>
      </c>
      <c r="G125" s="1">
        <f t="shared" si="62"/>
        <v>1755</v>
      </c>
      <c r="H125" s="14">
        <f t="shared" ref="H125:I125" si="67">H111</f>
        <v>1755</v>
      </c>
      <c r="I125" s="14">
        <f t="shared" si="67"/>
        <v>0</v>
      </c>
      <c r="J125" s="44"/>
    </row>
    <row r="126" spans="1:10">
      <c r="A126" s="11" t="s">
        <v>29</v>
      </c>
      <c r="B126" s="42">
        <v>223</v>
      </c>
      <c r="C126" s="23">
        <f>C116</f>
        <v>8355.09</v>
      </c>
      <c r="D126" s="19">
        <f t="shared" si="60"/>
        <v>8355.0833333333339</v>
      </c>
      <c r="E126" s="41">
        <v>12</v>
      </c>
      <c r="F126" s="43">
        <f>F116</f>
        <v>100261.08</v>
      </c>
      <c r="G126" s="1">
        <f t="shared" si="62"/>
        <v>100261</v>
      </c>
      <c r="H126" s="14">
        <f>H116</f>
        <v>100261</v>
      </c>
      <c r="I126" s="14">
        <f>I116</f>
        <v>0</v>
      </c>
      <c r="J126" s="44"/>
    </row>
    <row r="127" spans="1:10" ht="25.5">
      <c r="A127" s="11" t="s">
        <v>30</v>
      </c>
      <c r="B127" s="42">
        <v>225</v>
      </c>
      <c r="C127" s="23">
        <f>C118</f>
        <v>929.84</v>
      </c>
      <c r="D127" s="19">
        <f t="shared" si="60"/>
        <v>929.83333333333337</v>
      </c>
      <c r="E127" s="41">
        <v>12</v>
      </c>
      <c r="F127" s="43">
        <f>F118</f>
        <v>11158.08</v>
      </c>
      <c r="G127" s="1">
        <f t="shared" si="62"/>
        <v>11158</v>
      </c>
      <c r="H127" s="14">
        <f>H118</f>
        <v>11158</v>
      </c>
      <c r="I127" s="14">
        <f>I118</f>
        <v>0</v>
      </c>
      <c r="J127" s="44"/>
    </row>
    <row r="128" spans="1:10">
      <c r="A128" s="11" t="s">
        <v>18</v>
      </c>
      <c r="B128" s="42">
        <v>226</v>
      </c>
      <c r="C128" s="23">
        <f>C112</f>
        <v>684.09</v>
      </c>
      <c r="D128" s="19">
        <f t="shared" si="60"/>
        <v>684.08333333333337</v>
      </c>
      <c r="E128" s="41">
        <v>12</v>
      </c>
      <c r="F128" s="43">
        <f>F112</f>
        <v>8209.08</v>
      </c>
      <c r="G128" s="1">
        <f t="shared" si="62"/>
        <v>8209</v>
      </c>
      <c r="H128" s="14">
        <f t="shared" ref="H128:I130" si="68">H112</f>
        <v>8209</v>
      </c>
      <c r="I128" s="14">
        <f t="shared" si="68"/>
        <v>0</v>
      </c>
      <c r="J128" s="44"/>
    </row>
    <row r="129" spans="1:10">
      <c r="A129" s="11" t="s">
        <v>19</v>
      </c>
      <c r="B129" s="42">
        <v>290</v>
      </c>
      <c r="C129" s="23">
        <f>C113</f>
        <v>0</v>
      </c>
      <c r="D129" s="19">
        <f t="shared" si="60"/>
        <v>0</v>
      </c>
      <c r="E129" s="41">
        <v>12</v>
      </c>
      <c r="F129" s="43">
        <f>F113</f>
        <v>0</v>
      </c>
      <c r="G129" s="1">
        <f t="shared" si="62"/>
        <v>0</v>
      </c>
      <c r="H129" s="14">
        <f t="shared" si="68"/>
        <v>0</v>
      </c>
      <c r="I129" s="14">
        <f t="shared" si="68"/>
        <v>0</v>
      </c>
      <c r="J129" s="44"/>
    </row>
    <row r="130" spans="1:10" ht="25.5">
      <c r="A130" s="11" t="s">
        <v>20</v>
      </c>
      <c r="B130" s="42">
        <v>340</v>
      </c>
      <c r="C130" s="23">
        <f>C114</f>
        <v>641.25</v>
      </c>
      <c r="D130" s="19">
        <f t="shared" si="60"/>
        <v>641.25</v>
      </c>
      <c r="E130" s="41">
        <v>12</v>
      </c>
      <c r="F130" s="43">
        <f>F114</f>
        <v>7695</v>
      </c>
      <c r="G130" s="1">
        <f t="shared" si="62"/>
        <v>7695</v>
      </c>
      <c r="H130" s="14">
        <f t="shared" si="68"/>
        <v>7695</v>
      </c>
      <c r="I130" s="14">
        <f t="shared" si="68"/>
        <v>0</v>
      </c>
      <c r="J130" s="44"/>
    </row>
    <row r="131" spans="1:10">
      <c r="A131" s="52" t="s">
        <v>31</v>
      </c>
      <c r="B131" s="53"/>
      <c r="C131" s="18">
        <f>C121+C103</f>
        <v>101296.12</v>
      </c>
      <c r="D131" s="41">
        <f>D121+D103</f>
        <v>101296.08333333333</v>
      </c>
      <c r="E131" s="41">
        <v>12</v>
      </c>
      <c r="F131" s="43">
        <f>F121+F103</f>
        <v>1215553.44</v>
      </c>
      <c r="G131" s="43">
        <f t="shared" ref="G131:I131" si="69">G121+G103</f>
        <v>1215553</v>
      </c>
      <c r="H131" s="43">
        <f t="shared" si="69"/>
        <v>265791</v>
      </c>
      <c r="I131" s="43">
        <f t="shared" si="69"/>
        <v>949762</v>
      </c>
      <c r="J131" s="44"/>
    </row>
    <row r="132" spans="1:10" ht="26.25" customHeight="1">
      <c r="A132" s="54" t="s">
        <v>32</v>
      </c>
      <c r="B132" s="54"/>
      <c r="C132" s="18"/>
      <c r="D132" s="19"/>
      <c r="E132" s="41">
        <v>12</v>
      </c>
      <c r="F132" s="43"/>
      <c r="G132" s="1"/>
      <c r="H132" s="43"/>
      <c r="I132" s="43"/>
      <c r="J132" s="44"/>
    </row>
    <row r="133" spans="1:10">
      <c r="A133" s="11" t="s">
        <v>33</v>
      </c>
      <c r="B133" s="42">
        <v>290</v>
      </c>
      <c r="C133" s="23">
        <v>0</v>
      </c>
      <c r="D133" s="19">
        <f t="shared" ref="D133:D134" si="70">G133/E133</f>
        <v>0</v>
      </c>
      <c r="E133" s="41">
        <v>12</v>
      </c>
      <c r="F133" s="43">
        <f t="shared" ref="F133:F134" si="71">C133*E133</f>
        <v>0</v>
      </c>
      <c r="G133" s="1">
        <f t="shared" ref="G133:G134" si="72">H133+I133</f>
        <v>0</v>
      </c>
      <c r="H133" s="14">
        <v>0</v>
      </c>
      <c r="I133" s="14">
        <v>0</v>
      </c>
      <c r="J133" s="44"/>
    </row>
    <row r="134" spans="1:10">
      <c r="A134" s="52" t="s">
        <v>34</v>
      </c>
      <c r="B134" s="53"/>
      <c r="C134" s="18">
        <f>C133</f>
        <v>0</v>
      </c>
      <c r="D134" s="19">
        <f t="shared" si="70"/>
        <v>0</v>
      </c>
      <c r="E134" s="41">
        <v>12</v>
      </c>
      <c r="F134" s="43">
        <f t="shared" si="71"/>
        <v>0</v>
      </c>
      <c r="G134" s="1">
        <f t="shared" si="72"/>
        <v>0</v>
      </c>
      <c r="H134" s="43">
        <f>H132</f>
        <v>0</v>
      </c>
      <c r="I134" s="43">
        <f>I132</f>
        <v>0</v>
      </c>
      <c r="J134" s="44"/>
    </row>
    <row r="135" spans="1:10" ht="15" customHeight="1">
      <c r="A135" s="54" t="s">
        <v>35</v>
      </c>
      <c r="B135" s="54"/>
      <c r="C135" s="54"/>
      <c r="D135" s="54"/>
      <c r="E135" s="54"/>
      <c r="F135" s="54"/>
      <c r="G135" s="54"/>
      <c r="H135" s="43">
        <f>H145</f>
        <v>265791</v>
      </c>
      <c r="I135" s="43">
        <f>I145</f>
        <v>949762</v>
      </c>
      <c r="J135" s="44"/>
    </row>
    <row r="136" spans="1:10">
      <c r="A136" s="11" t="s">
        <v>12</v>
      </c>
      <c r="B136" s="42">
        <v>211</v>
      </c>
      <c r="C136" s="20">
        <f>C122+C105</f>
        <v>69538.92</v>
      </c>
      <c r="D136" s="19">
        <f t="shared" ref="D136:D144" si="73">G136/E136</f>
        <v>69538.916666666672</v>
      </c>
      <c r="E136" s="41">
        <v>12</v>
      </c>
      <c r="F136" s="13">
        <f>F122+F105</f>
        <v>834467.04</v>
      </c>
      <c r="G136" s="1">
        <f t="shared" ref="G136:G144" si="74">H136+I136</f>
        <v>834467</v>
      </c>
      <c r="H136" s="13">
        <f>H122+H105</f>
        <v>105002</v>
      </c>
      <c r="I136" s="13">
        <f>I122+I105</f>
        <v>729465</v>
      </c>
      <c r="J136" s="44"/>
    </row>
    <row r="137" spans="1:10" ht="25.5">
      <c r="A137" s="11" t="s">
        <v>15</v>
      </c>
      <c r="B137" s="42">
        <v>213</v>
      </c>
      <c r="C137" s="20">
        <f>C123+C106</f>
        <v>21000.68</v>
      </c>
      <c r="D137" s="19">
        <f t="shared" si="73"/>
        <v>21000.666666666668</v>
      </c>
      <c r="E137" s="41">
        <v>12</v>
      </c>
      <c r="F137" s="13">
        <f>F123+F106</f>
        <v>252008.16000000003</v>
      </c>
      <c r="G137" s="1">
        <f t="shared" si="74"/>
        <v>252008</v>
      </c>
      <c r="H137" s="13">
        <f>H123+H106</f>
        <v>31711</v>
      </c>
      <c r="I137" s="13">
        <f>I123+I106</f>
        <v>220297</v>
      </c>
      <c r="J137" s="44"/>
    </row>
    <row r="138" spans="1:10">
      <c r="A138" s="11" t="s">
        <v>16</v>
      </c>
      <c r="B138" s="42">
        <v>212</v>
      </c>
      <c r="C138" s="23">
        <f>C124</f>
        <v>0</v>
      </c>
      <c r="D138" s="19">
        <f t="shared" si="73"/>
        <v>0</v>
      </c>
      <c r="E138" s="41">
        <v>12</v>
      </c>
      <c r="F138" s="13">
        <f>F124</f>
        <v>0</v>
      </c>
      <c r="G138" s="1">
        <f t="shared" si="74"/>
        <v>0</v>
      </c>
      <c r="H138" s="14">
        <f>H124</f>
        <v>0</v>
      </c>
      <c r="I138" s="14">
        <f>I124</f>
        <v>0</v>
      </c>
      <c r="J138" s="44"/>
    </row>
    <row r="139" spans="1:10">
      <c r="A139" s="11" t="s">
        <v>17</v>
      </c>
      <c r="B139" s="42">
        <v>221</v>
      </c>
      <c r="C139" s="23">
        <f t="shared" ref="C139:C142" si="75">C125</f>
        <v>146.25</v>
      </c>
      <c r="D139" s="19">
        <f t="shared" si="73"/>
        <v>146.25</v>
      </c>
      <c r="E139" s="41">
        <v>12</v>
      </c>
      <c r="F139" s="13">
        <f t="shared" ref="F139:F142" si="76">F125</f>
        <v>1755</v>
      </c>
      <c r="G139" s="1">
        <f t="shared" si="74"/>
        <v>1755</v>
      </c>
      <c r="H139" s="14">
        <f t="shared" ref="H139:I139" si="77">H125</f>
        <v>1755</v>
      </c>
      <c r="I139" s="14">
        <f t="shared" si="77"/>
        <v>0</v>
      </c>
      <c r="J139" s="44"/>
    </row>
    <row r="140" spans="1:10">
      <c r="A140" s="11" t="s">
        <v>29</v>
      </c>
      <c r="B140" s="42">
        <v>223</v>
      </c>
      <c r="C140" s="23">
        <f t="shared" si="75"/>
        <v>8355.09</v>
      </c>
      <c r="D140" s="19">
        <f t="shared" si="73"/>
        <v>8355.0833333333339</v>
      </c>
      <c r="E140" s="41">
        <v>12</v>
      </c>
      <c r="F140" s="13">
        <f t="shared" si="76"/>
        <v>100261.08</v>
      </c>
      <c r="G140" s="1">
        <f t="shared" si="74"/>
        <v>100261</v>
      </c>
      <c r="H140" s="14">
        <f t="shared" ref="H140:I140" si="78">H126</f>
        <v>100261</v>
      </c>
      <c r="I140" s="14">
        <f t="shared" si="78"/>
        <v>0</v>
      </c>
      <c r="J140" s="44"/>
    </row>
    <row r="141" spans="1:10" ht="25.5">
      <c r="A141" s="11" t="s">
        <v>30</v>
      </c>
      <c r="B141" s="42">
        <v>225</v>
      </c>
      <c r="C141" s="23">
        <f t="shared" si="75"/>
        <v>929.84</v>
      </c>
      <c r="D141" s="19">
        <f t="shared" si="73"/>
        <v>929.83333333333337</v>
      </c>
      <c r="E141" s="41">
        <v>12</v>
      </c>
      <c r="F141" s="13">
        <f t="shared" si="76"/>
        <v>11158.08</v>
      </c>
      <c r="G141" s="1">
        <f t="shared" si="74"/>
        <v>11158</v>
      </c>
      <c r="H141" s="14">
        <f t="shared" ref="H141:I141" si="79">H127</f>
        <v>11158</v>
      </c>
      <c r="I141" s="14">
        <f t="shared" si="79"/>
        <v>0</v>
      </c>
      <c r="J141" s="44"/>
    </row>
    <row r="142" spans="1:10">
      <c r="A142" s="11" t="s">
        <v>18</v>
      </c>
      <c r="B142" s="42">
        <v>226</v>
      </c>
      <c r="C142" s="23">
        <f t="shared" si="75"/>
        <v>684.09</v>
      </c>
      <c r="D142" s="19">
        <f t="shared" si="73"/>
        <v>684.08333333333337</v>
      </c>
      <c r="E142" s="41">
        <v>12</v>
      </c>
      <c r="F142" s="13">
        <f t="shared" si="76"/>
        <v>8209.08</v>
      </c>
      <c r="G142" s="1">
        <f t="shared" si="74"/>
        <v>8209</v>
      </c>
      <c r="H142" s="14">
        <f t="shared" ref="H142:I142" si="80">H128</f>
        <v>8209</v>
      </c>
      <c r="I142" s="14">
        <f t="shared" si="80"/>
        <v>0</v>
      </c>
      <c r="J142" s="44"/>
    </row>
    <row r="143" spans="1:10">
      <c r="A143" s="11" t="s">
        <v>19</v>
      </c>
      <c r="B143" s="42">
        <v>290</v>
      </c>
      <c r="C143" s="23">
        <f>C129+C133</f>
        <v>0</v>
      </c>
      <c r="D143" s="19">
        <f t="shared" si="73"/>
        <v>0</v>
      </c>
      <c r="E143" s="41">
        <v>12</v>
      </c>
      <c r="F143" s="13">
        <f>F129+F133</f>
        <v>0</v>
      </c>
      <c r="G143" s="1">
        <f t="shared" si="74"/>
        <v>0</v>
      </c>
      <c r="H143" s="14">
        <f>H129+H133</f>
        <v>0</v>
      </c>
      <c r="I143" s="14">
        <f>I129+I133</f>
        <v>0</v>
      </c>
      <c r="J143" s="44"/>
    </row>
    <row r="144" spans="1:10" ht="25.5">
      <c r="A144" s="11" t="s">
        <v>20</v>
      </c>
      <c r="B144" s="42">
        <v>340</v>
      </c>
      <c r="C144" s="23">
        <f t="shared" ref="C144" si="81">C130</f>
        <v>641.25</v>
      </c>
      <c r="D144" s="19">
        <f t="shared" si="73"/>
        <v>641.25</v>
      </c>
      <c r="E144" s="41">
        <v>12</v>
      </c>
      <c r="F144" s="13">
        <f t="shared" ref="F144" si="82">F130</f>
        <v>7695</v>
      </c>
      <c r="G144" s="1">
        <f t="shared" si="74"/>
        <v>7695</v>
      </c>
      <c r="H144" s="14">
        <f t="shared" ref="H144:I144" si="83">H130</f>
        <v>7695</v>
      </c>
      <c r="I144" s="14">
        <f t="shared" si="83"/>
        <v>0</v>
      </c>
      <c r="J144" s="44"/>
    </row>
    <row r="145" spans="1:10" ht="15" customHeight="1">
      <c r="A145" s="54" t="s">
        <v>36</v>
      </c>
      <c r="B145" s="54"/>
      <c r="C145" s="18">
        <f>SUM(C136:C144)</f>
        <v>101296.12</v>
      </c>
      <c r="D145" s="18">
        <f>SUM(D136:D144)</f>
        <v>101296.08333333333</v>
      </c>
      <c r="E145" s="41">
        <v>12</v>
      </c>
      <c r="F145" s="38">
        <f>SUM(F136:F144)</f>
        <v>1215553.4400000004</v>
      </c>
      <c r="G145" s="38">
        <f t="shared" ref="G145:I145" si="84">SUM(G136:G144)</f>
        <v>1215553</v>
      </c>
      <c r="H145" s="38">
        <f t="shared" si="84"/>
        <v>265791</v>
      </c>
      <c r="I145" s="38">
        <f t="shared" si="84"/>
        <v>949762</v>
      </c>
      <c r="J145" s="44"/>
    </row>
    <row r="146" spans="1:10">
      <c r="A146" s="54" t="s">
        <v>8</v>
      </c>
      <c r="B146" s="54"/>
      <c r="C146" s="54"/>
      <c r="D146" s="54"/>
      <c r="E146" s="54"/>
      <c r="F146" s="54"/>
      <c r="G146" s="54"/>
      <c r="H146" s="54"/>
      <c r="I146" s="54"/>
      <c r="J146" s="44"/>
    </row>
    <row r="147" spans="1:10">
      <c r="A147" s="55" t="s">
        <v>39</v>
      </c>
      <c r="B147" s="55"/>
      <c r="C147" s="55"/>
      <c r="D147" s="55"/>
      <c r="E147" s="55"/>
      <c r="F147" s="55"/>
      <c r="G147" s="55"/>
      <c r="H147" s="55"/>
      <c r="I147" s="55"/>
      <c r="J147" s="44"/>
    </row>
    <row r="148" spans="1:10">
      <c r="A148" s="42">
        <v>1</v>
      </c>
      <c r="B148" s="42">
        <v>2</v>
      </c>
      <c r="C148" s="47">
        <v>3</v>
      </c>
      <c r="D148" s="24"/>
      <c r="E148" s="42">
        <v>4</v>
      </c>
      <c r="F148" s="42">
        <v>5</v>
      </c>
      <c r="G148" s="42">
        <v>4</v>
      </c>
      <c r="H148" s="42">
        <v>6</v>
      </c>
      <c r="I148" s="42">
        <v>7</v>
      </c>
      <c r="J148" s="44"/>
    </row>
    <row r="149" spans="1:10" ht="30.75" customHeight="1">
      <c r="A149" s="54" t="s">
        <v>10</v>
      </c>
      <c r="B149" s="54"/>
      <c r="C149" s="18">
        <f>C150</f>
        <v>1411.1</v>
      </c>
      <c r="D149" s="18">
        <f>D150</f>
        <v>1411.0856164383561</v>
      </c>
      <c r="E149" s="41">
        <v>292</v>
      </c>
      <c r="F149" s="43">
        <f>F150</f>
        <v>412041.19999999995</v>
      </c>
      <c r="G149" s="1">
        <f>G150</f>
        <v>412037</v>
      </c>
      <c r="H149" s="43">
        <f>H150</f>
        <v>0</v>
      </c>
      <c r="I149" s="43">
        <f>I150</f>
        <v>412037</v>
      </c>
      <c r="J149" s="44"/>
    </row>
    <row r="150" spans="1:10" ht="46.5" customHeight="1">
      <c r="A150" s="54" t="s">
        <v>11</v>
      </c>
      <c r="B150" s="54"/>
      <c r="C150" s="18">
        <f>C151+C152</f>
        <v>1411.1</v>
      </c>
      <c r="D150" s="18">
        <f>D151+D152</f>
        <v>1411.0856164383561</v>
      </c>
      <c r="E150" s="41">
        <v>292</v>
      </c>
      <c r="F150" s="43">
        <f t="shared" ref="F150:F152" si="85">C150*E150</f>
        <v>412041.19999999995</v>
      </c>
      <c r="G150" s="1">
        <f t="shared" ref="G150:G160" si="86">H150+I150</f>
        <v>412037</v>
      </c>
      <c r="H150" s="43">
        <f>H151+H152</f>
        <v>0</v>
      </c>
      <c r="I150" s="43">
        <f>I151+I152</f>
        <v>412037</v>
      </c>
      <c r="J150" s="44"/>
    </row>
    <row r="151" spans="1:10">
      <c r="A151" s="11" t="s">
        <v>12</v>
      </c>
      <c r="B151" s="42">
        <v>211</v>
      </c>
      <c r="C151" s="20">
        <v>1083.79</v>
      </c>
      <c r="D151" s="19">
        <f t="shared" ref="D151:D160" si="87">G151/E151</f>
        <v>1083.7842465753424</v>
      </c>
      <c r="E151" s="41">
        <v>292</v>
      </c>
      <c r="F151" s="43">
        <f t="shared" si="85"/>
        <v>316466.68</v>
      </c>
      <c r="G151" s="1">
        <f t="shared" si="86"/>
        <v>316465</v>
      </c>
      <c r="H151" s="13">
        <v>0</v>
      </c>
      <c r="I151" s="14">
        <v>316465</v>
      </c>
      <c r="J151" s="44"/>
    </row>
    <row r="152" spans="1:10">
      <c r="A152" s="11" t="s">
        <v>13</v>
      </c>
      <c r="B152" s="42">
        <v>213</v>
      </c>
      <c r="C152" s="20">
        <v>327.31</v>
      </c>
      <c r="D152" s="19">
        <f t="shared" si="87"/>
        <v>327.30136986301369</v>
      </c>
      <c r="E152" s="41">
        <v>292</v>
      </c>
      <c r="F152" s="43">
        <f t="shared" si="85"/>
        <v>95574.52</v>
      </c>
      <c r="G152" s="1">
        <f t="shared" si="86"/>
        <v>95572</v>
      </c>
      <c r="H152" s="13">
        <v>0</v>
      </c>
      <c r="I152" s="14">
        <v>95572</v>
      </c>
      <c r="J152" s="44"/>
    </row>
    <row r="153" spans="1:10" ht="29.25" customHeight="1">
      <c r="A153" s="54" t="s">
        <v>14</v>
      </c>
      <c r="B153" s="54"/>
      <c r="C153" s="18">
        <f>SUM(C154:C160)</f>
        <v>0</v>
      </c>
      <c r="D153" s="19">
        <f t="shared" si="87"/>
        <v>0</v>
      </c>
      <c r="E153" s="41">
        <v>292</v>
      </c>
      <c r="F153" s="43">
        <f>SUM(F154:F160)</f>
        <v>0</v>
      </c>
      <c r="G153" s="1">
        <f t="shared" si="86"/>
        <v>0</v>
      </c>
      <c r="H153" s="43">
        <f>SUM(H154:H160)</f>
        <v>0</v>
      </c>
      <c r="I153" s="43">
        <f>SUM(I154:I160)</f>
        <v>0</v>
      </c>
      <c r="J153" s="44"/>
    </row>
    <row r="154" spans="1:10">
      <c r="A154" s="11" t="s">
        <v>12</v>
      </c>
      <c r="B154" s="42">
        <v>211</v>
      </c>
      <c r="C154" s="20"/>
      <c r="D154" s="19">
        <f t="shared" si="87"/>
        <v>0</v>
      </c>
      <c r="E154" s="41">
        <v>292</v>
      </c>
      <c r="F154" s="43">
        <f t="shared" ref="F154:F160" si="88">C154*E154</f>
        <v>0</v>
      </c>
      <c r="G154" s="1">
        <f t="shared" si="86"/>
        <v>0</v>
      </c>
      <c r="H154" s="13"/>
      <c r="I154" s="14">
        <v>0</v>
      </c>
      <c r="J154" s="44"/>
    </row>
    <row r="155" spans="1:10" ht="25.5">
      <c r="A155" s="11" t="s">
        <v>15</v>
      </c>
      <c r="B155" s="42">
        <v>213</v>
      </c>
      <c r="C155" s="20"/>
      <c r="D155" s="19">
        <f t="shared" si="87"/>
        <v>0</v>
      </c>
      <c r="E155" s="41">
        <v>292</v>
      </c>
      <c r="F155" s="43">
        <f t="shared" si="88"/>
        <v>0</v>
      </c>
      <c r="G155" s="1">
        <f t="shared" si="86"/>
        <v>0</v>
      </c>
      <c r="H155" s="13"/>
      <c r="I155" s="14">
        <v>0</v>
      </c>
      <c r="J155" s="44"/>
    </row>
    <row r="156" spans="1:10">
      <c r="A156" s="11" t="s">
        <v>16</v>
      </c>
      <c r="B156" s="42">
        <v>212</v>
      </c>
      <c r="C156" s="23"/>
      <c r="D156" s="19">
        <f t="shared" si="87"/>
        <v>0</v>
      </c>
      <c r="E156" s="41">
        <v>292</v>
      </c>
      <c r="F156" s="43">
        <f t="shared" si="88"/>
        <v>0</v>
      </c>
      <c r="G156" s="1">
        <f t="shared" si="86"/>
        <v>0</v>
      </c>
      <c r="H156" s="14"/>
      <c r="I156" s="14">
        <v>0</v>
      </c>
      <c r="J156" s="44"/>
    </row>
    <row r="157" spans="1:10">
      <c r="A157" s="11" t="s">
        <v>17</v>
      </c>
      <c r="B157" s="42">
        <v>221</v>
      </c>
      <c r="C157" s="23"/>
      <c r="D157" s="19">
        <f t="shared" si="87"/>
        <v>0</v>
      </c>
      <c r="E157" s="41">
        <v>292</v>
      </c>
      <c r="F157" s="43">
        <f t="shared" si="88"/>
        <v>0</v>
      </c>
      <c r="G157" s="1">
        <f t="shared" si="86"/>
        <v>0</v>
      </c>
      <c r="H157" s="14"/>
      <c r="I157" s="14">
        <v>0</v>
      </c>
      <c r="J157" s="44"/>
    </row>
    <row r="158" spans="1:10">
      <c r="A158" s="11" t="s">
        <v>18</v>
      </c>
      <c r="B158" s="42">
        <v>226</v>
      </c>
      <c r="C158" s="23"/>
      <c r="D158" s="19">
        <f t="shared" si="87"/>
        <v>0</v>
      </c>
      <c r="E158" s="41">
        <v>292</v>
      </c>
      <c r="F158" s="43">
        <f t="shared" si="88"/>
        <v>0</v>
      </c>
      <c r="G158" s="1">
        <f t="shared" si="86"/>
        <v>0</v>
      </c>
      <c r="H158" s="14"/>
      <c r="I158" s="14">
        <v>0</v>
      </c>
      <c r="J158" s="44"/>
    </row>
    <row r="159" spans="1:10">
      <c r="A159" s="11" t="s">
        <v>19</v>
      </c>
      <c r="B159" s="42">
        <v>290</v>
      </c>
      <c r="C159" s="23"/>
      <c r="D159" s="19">
        <f t="shared" si="87"/>
        <v>0</v>
      </c>
      <c r="E159" s="41">
        <v>292</v>
      </c>
      <c r="F159" s="43">
        <f t="shared" si="88"/>
        <v>0</v>
      </c>
      <c r="G159" s="1">
        <f t="shared" si="86"/>
        <v>0</v>
      </c>
      <c r="H159" s="14"/>
      <c r="I159" s="14">
        <v>0</v>
      </c>
      <c r="J159" s="44"/>
    </row>
    <row r="160" spans="1:10" ht="25.5">
      <c r="A160" s="11" t="s">
        <v>20</v>
      </c>
      <c r="B160" s="42">
        <v>340</v>
      </c>
      <c r="C160" s="23"/>
      <c r="D160" s="19">
        <f t="shared" si="87"/>
        <v>0</v>
      </c>
      <c r="E160" s="41">
        <v>292</v>
      </c>
      <c r="F160" s="43">
        <f t="shared" si="88"/>
        <v>0</v>
      </c>
      <c r="G160" s="1">
        <f t="shared" si="86"/>
        <v>0</v>
      </c>
      <c r="H160" s="14"/>
      <c r="I160" s="14">
        <v>0</v>
      </c>
      <c r="J160" s="44"/>
    </row>
    <row r="161" spans="1:10" ht="30.75" customHeight="1">
      <c r="A161" s="54" t="s">
        <v>21</v>
      </c>
      <c r="B161" s="54"/>
      <c r="C161" s="18"/>
      <c r="D161" s="19"/>
      <c r="E161" s="41">
        <v>292</v>
      </c>
      <c r="F161" s="43"/>
      <c r="G161" s="1"/>
      <c r="H161" s="43"/>
      <c r="I161" s="43"/>
      <c r="J161" s="44"/>
    </row>
    <row r="162" spans="1:10" ht="25.5">
      <c r="A162" s="11" t="s">
        <v>22</v>
      </c>
      <c r="B162" s="42">
        <v>223</v>
      </c>
      <c r="C162" s="23"/>
      <c r="D162" s="19">
        <f t="shared" ref="D162" si="89">G162/E162</f>
        <v>0</v>
      </c>
      <c r="E162" s="41">
        <v>292</v>
      </c>
      <c r="F162" s="43">
        <f t="shared" ref="F162" si="90">C162*E162</f>
        <v>0</v>
      </c>
      <c r="G162" s="1">
        <f t="shared" ref="G162" si="91">H162+I162</f>
        <v>0</v>
      </c>
      <c r="H162" s="14"/>
      <c r="I162" s="14">
        <v>0</v>
      </c>
      <c r="J162" s="44"/>
    </row>
    <row r="163" spans="1:10" ht="15" customHeight="1">
      <c r="A163" s="54" t="s">
        <v>23</v>
      </c>
      <c r="B163" s="54"/>
      <c r="C163" s="18"/>
      <c r="D163" s="19"/>
      <c r="E163" s="41">
        <v>292</v>
      </c>
      <c r="F163" s="43"/>
      <c r="G163" s="1"/>
      <c r="H163" s="43"/>
      <c r="I163" s="43"/>
      <c r="J163" s="44"/>
    </row>
    <row r="164" spans="1:10" ht="38.25">
      <c r="A164" s="11" t="s">
        <v>24</v>
      </c>
      <c r="B164" s="42">
        <v>225</v>
      </c>
      <c r="C164" s="23"/>
      <c r="D164" s="19">
        <f t="shared" ref="D164" si="92">G164/E164</f>
        <v>0</v>
      </c>
      <c r="E164" s="41">
        <v>292</v>
      </c>
      <c r="F164" s="43">
        <f t="shared" ref="F164" si="93">C164*E164</f>
        <v>0</v>
      </c>
      <c r="G164" s="1">
        <f t="shared" ref="G164" si="94">H164+I164</f>
        <v>0</v>
      </c>
      <c r="H164" s="14"/>
      <c r="I164" s="14">
        <v>0</v>
      </c>
      <c r="J164" s="44"/>
    </row>
    <row r="165" spans="1:10" ht="33" customHeight="1">
      <c r="A165" s="54" t="s">
        <v>25</v>
      </c>
      <c r="B165" s="54"/>
      <c r="C165" s="18"/>
      <c r="D165" s="19"/>
      <c r="E165" s="41">
        <v>292</v>
      </c>
      <c r="F165" s="43"/>
      <c r="G165" s="1"/>
      <c r="H165" s="43"/>
      <c r="I165" s="14"/>
      <c r="J165" s="44"/>
    </row>
    <row r="166" spans="1:10" ht="38.25">
      <c r="A166" s="11" t="s">
        <v>26</v>
      </c>
      <c r="B166" s="42">
        <v>225</v>
      </c>
      <c r="C166" s="23"/>
      <c r="D166" s="19">
        <f t="shared" ref="D166:D176" si="95">G166/E166</f>
        <v>0</v>
      </c>
      <c r="E166" s="41">
        <v>292</v>
      </c>
      <c r="F166" s="43">
        <f t="shared" ref="F166" si="96">C166*E166</f>
        <v>0</v>
      </c>
      <c r="G166" s="1">
        <f t="shared" ref="G166:G176" si="97">H166+I166</f>
        <v>0</v>
      </c>
      <c r="H166" s="14">
        <v>0</v>
      </c>
      <c r="I166" s="14">
        <v>0</v>
      </c>
      <c r="J166" s="44"/>
    </row>
    <row r="167" spans="1:10" ht="30" customHeight="1">
      <c r="A167" s="54" t="s">
        <v>27</v>
      </c>
      <c r="B167" s="54"/>
      <c r="C167" s="18">
        <f>SUM(C168:C176)</f>
        <v>0</v>
      </c>
      <c r="D167" s="19">
        <f t="shared" si="95"/>
        <v>0</v>
      </c>
      <c r="E167" s="41">
        <v>292</v>
      </c>
      <c r="F167" s="43">
        <f>SUM(F168:F176)</f>
        <v>0</v>
      </c>
      <c r="G167" s="1">
        <f t="shared" si="97"/>
        <v>0</v>
      </c>
      <c r="H167" s="43">
        <f>SUM(H168:H176)</f>
        <v>0</v>
      </c>
      <c r="I167" s="43">
        <f>SUM(I168:I176)</f>
        <v>0</v>
      </c>
      <c r="J167" s="44"/>
    </row>
    <row r="168" spans="1:10">
      <c r="A168" s="11" t="s">
        <v>12</v>
      </c>
      <c r="B168" s="42">
        <v>211</v>
      </c>
      <c r="C168" s="20">
        <f>C154</f>
        <v>0</v>
      </c>
      <c r="D168" s="19">
        <f t="shared" si="95"/>
        <v>0</v>
      </c>
      <c r="E168" s="41">
        <v>292</v>
      </c>
      <c r="F168" s="43">
        <f>F154</f>
        <v>0</v>
      </c>
      <c r="G168" s="1">
        <f t="shared" si="97"/>
        <v>0</v>
      </c>
      <c r="H168" s="13">
        <f>H154</f>
        <v>0</v>
      </c>
      <c r="I168" s="13">
        <f>I154</f>
        <v>0</v>
      </c>
      <c r="J168" s="44"/>
    </row>
    <row r="169" spans="1:10" ht="25.5">
      <c r="A169" s="11" t="s">
        <v>28</v>
      </c>
      <c r="B169" s="42">
        <v>213</v>
      </c>
      <c r="C169" s="20">
        <f t="shared" ref="C169:C171" si="98">C155</f>
        <v>0</v>
      </c>
      <c r="D169" s="19">
        <f t="shared" si="95"/>
        <v>0</v>
      </c>
      <c r="E169" s="41">
        <v>292</v>
      </c>
      <c r="F169" s="43">
        <f t="shared" ref="F169:F171" si="99">F155</f>
        <v>0</v>
      </c>
      <c r="G169" s="1">
        <f t="shared" si="97"/>
        <v>0</v>
      </c>
      <c r="H169" s="13">
        <f t="shared" ref="H169:I169" si="100">H155</f>
        <v>0</v>
      </c>
      <c r="I169" s="13">
        <f t="shared" si="100"/>
        <v>0</v>
      </c>
      <c r="J169" s="44"/>
    </row>
    <row r="170" spans="1:10">
      <c r="A170" s="11" t="s">
        <v>16</v>
      </c>
      <c r="B170" s="42">
        <v>212</v>
      </c>
      <c r="C170" s="20">
        <f t="shared" si="98"/>
        <v>0</v>
      </c>
      <c r="D170" s="19">
        <f t="shared" si="95"/>
        <v>0</v>
      </c>
      <c r="E170" s="41">
        <v>292</v>
      </c>
      <c r="F170" s="43">
        <f t="shared" si="99"/>
        <v>0</v>
      </c>
      <c r="G170" s="1">
        <f t="shared" si="97"/>
        <v>0</v>
      </c>
      <c r="H170" s="14">
        <f t="shared" ref="H170:I170" si="101">H156</f>
        <v>0</v>
      </c>
      <c r="I170" s="14">
        <f t="shared" si="101"/>
        <v>0</v>
      </c>
      <c r="J170" s="44"/>
    </row>
    <row r="171" spans="1:10">
      <c r="A171" s="11" t="s">
        <v>17</v>
      </c>
      <c r="B171" s="42">
        <v>221</v>
      </c>
      <c r="C171" s="20">
        <f t="shared" si="98"/>
        <v>0</v>
      </c>
      <c r="D171" s="19">
        <f t="shared" si="95"/>
        <v>0</v>
      </c>
      <c r="E171" s="41">
        <v>292</v>
      </c>
      <c r="F171" s="43">
        <f t="shared" si="99"/>
        <v>0</v>
      </c>
      <c r="G171" s="1">
        <f t="shared" si="97"/>
        <v>0</v>
      </c>
      <c r="H171" s="14">
        <f t="shared" ref="H171:I171" si="102">H157</f>
        <v>0</v>
      </c>
      <c r="I171" s="14">
        <f t="shared" si="102"/>
        <v>0</v>
      </c>
      <c r="J171" s="44"/>
    </row>
    <row r="172" spans="1:10">
      <c r="A172" s="11" t="s">
        <v>29</v>
      </c>
      <c r="B172" s="42">
        <v>223</v>
      </c>
      <c r="C172" s="23">
        <f>C162</f>
        <v>0</v>
      </c>
      <c r="D172" s="19">
        <f t="shared" si="95"/>
        <v>0</v>
      </c>
      <c r="E172" s="41">
        <v>292</v>
      </c>
      <c r="F172" s="43">
        <f>F162</f>
        <v>0</v>
      </c>
      <c r="G172" s="1">
        <f t="shared" si="97"/>
        <v>0</v>
      </c>
      <c r="H172" s="14">
        <f>H162</f>
        <v>0</v>
      </c>
      <c r="I172" s="14">
        <f>I162</f>
        <v>0</v>
      </c>
      <c r="J172" s="44"/>
    </row>
    <row r="173" spans="1:10" ht="25.5">
      <c r="A173" s="11" t="s">
        <v>30</v>
      </c>
      <c r="B173" s="42">
        <v>225</v>
      </c>
      <c r="C173" s="23">
        <f>C164</f>
        <v>0</v>
      </c>
      <c r="D173" s="19">
        <f t="shared" si="95"/>
        <v>0</v>
      </c>
      <c r="E173" s="41">
        <v>292</v>
      </c>
      <c r="F173" s="43">
        <f>F164</f>
        <v>0</v>
      </c>
      <c r="G173" s="1">
        <f t="shared" si="97"/>
        <v>0</v>
      </c>
      <c r="H173" s="14">
        <f>H164</f>
        <v>0</v>
      </c>
      <c r="I173" s="14">
        <f>I164</f>
        <v>0</v>
      </c>
      <c r="J173" s="44"/>
    </row>
    <row r="174" spans="1:10">
      <c r="A174" s="11" t="s">
        <v>18</v>
      </c>
      <c r="B174" s="42">
        <v>226</v>
      </c>
      <c r="C174" s="23">
        <f>C158</f>
        <v>0</v>
      </c>
      <c r="D174" s="19">
        <f t="shared" si="95"/>
        <v>0</v>
      </c>
      <c r="E174" s="41">
        <v>292</v>
      </c>
      <c r="F174" s="43">
        <f>F158</f>
        <v>0</v>
      </c>
      <c r="G174" s="1">
        <f t="shared" si="97"/>
        <v>0</v>
      </c>
      <c r="H174" s="14">
        <f t="shared" ref="H174:I176" si="103">H158</f>
        <v>0</v>
      </c>
      <c r="I174" s="14">
        <f t="shared" si="103"/>
        <v>0</v>
      </c>
      <c r="J174" s="44"/>
    </row>
    <row r="175" spans="1:10">
      <c r="A175" s="11" t="s">
        <v>19</v>
      </c>
      <c r="B175" s="42">
        <v>290</v>
      </c>
      <c r="C175" s="23">
        <f>C159</f>
        <v>0</v>
      </c>
      <c r="D175" s="19">
        <f t="shared" si="95"/>
        <v>0</v>
      </c>
      <c r="E175" s="41">
        <v>292</v>
      </c>
      <c r="F175" s="43">
        <f>F159</f>
        <v>0</v>
      </c>
      <c r="G175" s="1">
        <f t="shared" si="97"/>
        <v>0</v>
      </c>
      <c r="H175" s="14">
        <f t="shared" si="103"/>
        <v>0</v>
      </c>
      <c r="I175" s="14">
        <f t="shared" si="103"/>
        <v>0</v>
      </c>
      <c r="J175" s="44"/>
    </row>
    <row r="176" spans="1:10" ht="25.5">
      <c r="A176" s="11" t="s">
        <v>20</v>
      </c>
      <c r="B176" s="42">
        <v>340</v>
      </c>
      <c r="C176" s="23">
        <f>C160</f>
        <v>0</v>
      </c>
      <c r="D176" s="19">
        <f t="shared" si="95"/>
        <v>0</v>
      </c>
      <c r="E176" s="41">
        <v>292</v>
      </c>
      <c r="F176" s="43">
        <f>F160</f>
        <v>0</v>
      </c>
      <c r="G176" s="1">
        <f t="shared" si="97"/>
        <v>0</v>
      </c>
      <c r="H176" s="14">
        <f t="shared" si="103"/>
        <v>0</v>
      </c>
      <c r="I176" s="14">
        <f t="shared" si="103"/>
        <v>0</v>
      </c>
      <c r="J176" s="44"/>
    </row>
    <row r="177" spans="1:10">
      <c r="A177" s="52" t="s">
        <v>31</v>
      </c>
      <c r="B177" s="53"/>
      <c r="C177" s="18">
        <f>C167+C149</f>
        <v>1411.1</v>
      </c>
      <c r="D177" s="41">
        <f>D167+D149</f>
        <v>1411.0856164383561</v>
      </c>
      <c r="E177" s="41">
        <v>292</v>
      </c>
      <c r="F177" s="43">
        <f>F167+F149</f>
        <v>412041.19999999995</v>
      </c>
      <c r="G177" s="43">
        <f t="shared" ref="G177:I177" si="104">G167+G149</f>
        <v>412037</v>
      </c>
      <c r="H177" s="43">
        <f t="shared" si="104"/>
        <v>0</v>
      </c>
      <c r="I177" s="43">
        <f t="shared" si="104"/>
        <v>412037</v>
      </c>
      <c r="J177" s="44"/>
    </row>
    <row r="178" spans="1:10" ht="24.75" customHeight="1">
      <c r="A178" s="54" t="s">
        <v>32</v>
      </c>
      <c r="B178" s="54"/>
      <c r="C178" s="18"/>
      <c r="D178" s="19"/>
      <c r="E178" s="41">
        <v>292</v>
      </c>
      <c r="F178" s="43"/>
      <c r="G178" s="1"/>
      <c r="H178" s="43"/>
      <c r="I178" s="43"/>
      <c r="J178" s="44"/>
    </row>
    <row r="179" spans="1:10">
      <c r="A179" s="11" t="s">
        <v>33</v>
      </c>
      <c r="B179" s="42">
        <v>290</v>
      </c>
      <c r="C179" s="23">
        <v>0</v>
      </c>
      <c r="D179" s="19">
        <f t="shared" ref="D179:D180" si="105">G179/E179</f>
        <v>0</v>
      </c>
      <c r="E179" s="41">
        <v>292</v>
      </c>
      <c r="F179" s="43">
        <f t="shared" ref="F179:F180" si="106">C179*E179</f>
        <v>0</v>
      </c>
      <c r="G179" s="1">
        <f t="shared" ref="G179:G180" si="107">H179+I179</f>
        <v>0</v>
      </c>
      <c r="H179" s="14">
        <v>0</v>
      </c>
      <c r="I179" s="14">
        <v>0</v>
      </c>
      <c r="J179" s="44"/>
    </row>
    <row r="180" spans="1:10">
      <c r="A180" s="52" t="s">
        <v>34</v>
      </c>
      <c r="B180" s="53"/>
      <c r="C180" s="18">
        <f>C179</f>
        <v>0</v>
      </c>
      <c r="D180" s="19">
        <f t="shared" si="105"/>
        <v>0</v>
      </c>
      <c r="E180" s="41">
        <v>292</v>
      </c>
      <c r="F180" s="43">
        <f t="shared" si="106"/>
        <v>0</v>
      </c>
      <c r="G180" s="1">
        <f t="shared" si="107"/>
        <v>0</v>
      </c>
      <c r="H180" s="43">
        <f>H178</f>
        <v>0</v>
      </c>
      <c r="I180" s="43">
        <f>I178</f>
        <v>0</v>
      </c>
      <c r="J180" s="44"/>
    </row>
    <row r="181" spans="1:10" ht="15" customHeight="1">
      <c r="A181" s="54" t="s">
        <v>35</v>
      </c>
      <c r="B181" s="54"/>
      <c r="C181" s="54"/>
      <c r="D181" s="54"/>
      <c r="E181" s="54"/>
      <c r="F181" s="54"/>
      <c r="G181" s="54"/>
      <c r="H181" s="43">
        <f>H191</f>
        <v>0</v>
      </c>
      <c r="I181" s="43">
        <f>I191</f>
        <v>412037</v>
      </c>
      <c r="J181" s="44"/>
    </row>
    <row r="182" spans="1:10">
      <c r="A182" s="11" t="s">
        <v>12</v>
      </c>
      <c r="B182" s="42">
        <v>211</v>
      </c>
      <c r="C182" s="20">
        <f>C168+C151</f>
        <v>1083.79</v>
      </c>
      <c r="D182" s="19">
        <f t="shared" ref="D182:D190" si="108">G182/E182</f>
        <v>1083.7842465753424</v>
      </c>
      <c r="E182" s="41">
        <v>292</v>
      </c>
      <c r="F182" s="13">
        <f>F168+F151</f>
        <v>316466.68</v>
      </c>
      <c r="G182" s="1">
        <f t="shared" ref="G182:G190" si="109">H182+I182</f>
        <v>316465</v>
      </c>
      <c r="H182" s="13">
        <f>H168+H151</f>
        <v>0</v>
      </c>
      <c r="I182" s="13">
        <f>I168+I151</f>
        <v>316465</v>
      </c>
      <c r="J182" s="44"/>
    </row>
    <row r="183" spans="1:10" ht="25.5">
      <c r="A183" s="11" t="s">
        <v>15</v>
      </c>
      <c r="B183" s="42">
        <v>213</v>
      </c>
      <c r="C183" s="20">
        <f>C169+C152</f>
        <v>327.31</v>
      </c>
      <c r="D183" s="19">
        <f t="shared" si="108"/>
        <v>327.30136986301369</v>
      </c>
      <c r="E183" s="41">
        <v>292</v>
      </c>
      <c r="F183" s="13">
        <f>F169+F152</f>
        <v>95574.52</v>
      </c>
      <c r="G183" s="1">
        <f t="shared" si="109"/>
        <v>95572</v>
      </c>
      <c r="H183" s="13">
        <f>H169+H152</f>
        <v>0</v>
      </c>
      <c r="I183" s="13">
        <f>I169+I152</f>
        <v>95572</v>
      </c>
      <c r="J183" s="44"/>
    </row>
    <row r="184" spans="1:10">
      <c r="A184" s="11" t="s">
        <v>16</v>
      </c>
      <c r="B184" s="42">
        <v>212</v>
      </c>
      <c r="C184" s="23">
        <f>C170</f>
        <v>0</v>
      </c>
      <c r="D184" s="19">
        <f t="shared" si="108"/>
        <v>0</v>
      </c>
      <c r="E184" s="41">
        <v>292</v>
      </c>
      <c r="F184" s="13">
        <f>F170</f>
        <v>0</v>
      </c>
      <c r="G184" s="1">
        <f t="shared" si="109"/>
        <v>0</v>
      </c>
      <c r="H184" s="14">
        <f>H170</f>
        <v>0</v>
      </c>
      <c r="I184" s="14">
        <f>I170</f>
        <v>0</v>
      </c>
      <c r="J184" s="44"/>
    </row>
    <row r="185" spans="1:10">
      <c r="A185" s="11" t="s">
        <v>17</v>
      </c>
      <c r="B185" s="42">
        <v>221</v>
      </c>
      <c r="C185" s="23">
        <f>C171</f>
        <v>0</v>
      </c>
      <c r="D185" s="19">
        <f t="shared" si="108"/>
        <v>0</v>
      </c>
      <c r="E185" s="41">
        <v>292</v>
      </c>
      <c r="F185" s="13">
        <f>F171</f>
        <v>0</v>
      </c>
      <c r="G185" s="1">
        <f t="shared" si="109"/>
        <v>0</v>
      </c>
      <c r="H185" s="14">
        <f t="shared" ref="H185:I185" si="110">H171</f>
        <v>0</v>
      </c>
      <c r="I185" s="14">
        <f t="shared" si="110"/>
        <v>0</v>
      </c>
      <c r="J185" s="44"/>
    </row>
    <row r="186" spans="1:10">
      <c r="A186" s="11" t="s">
        <v>29</v>
      </c>
      <c r="B186" s="42">
        <v>223</v>
      </c>
      <c r="C186" s="23">
        <f>C172</f>
        <v>0</v>
      </c>
      <c r="D186" s="19">
        <f t="shared" si="108"/>
        <v>0</v>
      </c>
      <c r="E186" s="41">
        <v>292</v>
      </c>
      <c r="F186" s="13">
        <f>F172</f>
        <v>0</v>
      </c>
      <c r="G186" s="1">
        <f t="shared" si="109"/>
        <v>0</v>
      </c>
      <c r="H186" s="14">
        <f t="shared" ref="H186:I186" si="111">H172</f>
        <v>0</v>
      </c>
      <c r="I186" s="14">
        <f t="shared" si="111"/>
        <v>0</v>
      </c>
      <c r="J186" s="44"/>
    </row>
    <row r="187" spans="1:10" ht="25.5">
      <c r="A187" s="11" t="s">
        <v>30</v>
      </c>
      <c r="B187" s="42">
        <v>225</v>
      </c>
      <c r="C187" s="23">
        <f>C173</f>
        <v>0</v>
      </c>
      <c r="D187" s="19">
        <f t="shared" si="108"/>
        <v>0</v>
      </c>
      <c r="E187" s="41">
        <v>292</v>
      </c>
      <c r="F187" s="13">
        <f>F173</f>
        <v>0</v>
      </c>
      <c r="G187" s="1">
        <f t="shared" si="109"/>
        <v>0</v>
      </c>
      <c r="H187" s="14">
        <f t="shared" ref="H187:I187" si="112">H173</f>
        <v>0</v>
      </c>
      <c r="I187" s="14">
        <f t="shared" si="112"/>
        <v>0</v>
      </c>
      <c r="J187" s="44"/>
    </row>
    <row r="188" spans="1:10">
      <c r="A188" s="11" t="s">
        <v>18</v>
      </c>
      <c r="B188" s="42">
        <v>226</v>
      </c>
      <c r="C188" s="23">
        <f t="shared" ref="C188" si="113">C174</f>
        <v>0</v>
      </c>
      <c r="D188" s="19">
        <f t="shared" si="108"/>
        <v>0</v>
      </c>
      <c r="E188" s="41">
        <v>292</v>
      </c>
      <c r="F188" s="13">
        <f t="shared" ref="F188" si="114">F174</f>
        <v>0</v>
      </c>
      <c r="G188" s="1">
        <f t="shared" si="109"/>
        <v>0</v>
      </c>
      <c r="H188" s="14">
        <f t="shared" ref="H188:I188" si="115">H174</f>
        <v>0</v>
      </c>
      <c r="I188" s="14">
        <f t="shared" si="115"/>
        <v>0</v>
      </c>
      <c r="J188" s="44"/>
    </row>
    <row r="189" spans="1:10">
      <c r="A189" s="11" t="s">
        <v>19</v>
      </c>
      <c r="B189" s="42">
        <v>290</v>
      </c>
      <c r="C189" s="23">
        <f>C175+C179</f>
        <v>0</v>
      </c>
      <c r="D189" s="19">
        <f t="shared" si="108"/>
        <v>0</v>
      </c>
      <c r="E189" s="41">
        <v>292</v>
      </c>
      <c r="F189" s="13">
        <f>F175+F179</f>
        <v>0</v>
      </c>
      <c r="G189" s="1">
        <f t="shared" si="109"/>
        <v>0</v>
      </c>
      <c r="H189" s="14">
        <f>H175+H179</f>
        <v>0</v>
      </c>
      <c r="I189" s="14">
        <f>I175+I179</f>
        <v>0</v>
      </c>
      <c r="J189" s="44"/>
    </row>
    <row r="190" spans="1:10" ht="25.5">
      <c r="A190" s="11" t="s">
        <v>20</v>
      </c>
      <c r="B190" s="42">
        <v>340</v>
      </c>
      <c r="C190" s="23">
        <f t="shared" ref="C190" si="116">C176</f>
        <v>0</v>
      </c>
      <c r="D190" s="19">
        <f t="shared" si="108"/>
        <v>0</v>
      </c>
      <c r="E190" s="41">
        <v>292</v>
      </c>
      <c r="F190" s="13">
        <f t="shared" ref="F190" si="117">F176</f>
        <v>0</v>
      </c>
      <c r="G190" s="1">
        <f t="shared" si="109"/>
        <v>0</v>
      </c>
      <c r="H190" s="14">
        <f t="shared" ref="H190:I190" si="118">H176</f>
        <v>0</v>
      </c>
      <c r="I190" s="14">
        <f t="shared" si="118"/>
        <v>0</v>
      </c>
      <c r="J190" s="44"/>
    </row>
    <row r="191" spans="1:10" ht="15" customHeight="1">
      <c r="A191" s="54" t="s">
        <v>36</v>
      </c>
      <c r="B191" s="54"/>
      <c r="C191" s="18">
        <f>SUM(C182:C190)</f>
        <v>1411.1</v>
      </c>
      <c r="D191" s="18">
        <f>SUM(D182:D190)</f>
        <v>1411.0856164383561</v>
      </c>
      <c r="E191" s="41">
        <v>292</v>
      </c>
      <c r="F191" s="38">
        <f>SUM(F182:F190)</f>
        <v>412041.2</v>
      </c>
      <c r="G191" s="38">
        <f t="shared" ref="G191:I191" si="119">SUM(G182:G190)</f>
        <v>412037</v>
      </c>
      <c r="H191" s="38">
        <f t="shared" si="119"/>
        <v>0</v>
      </c>
      <c r="I191" s="38">
        <f t="shared" si="119"/>
        <v>412037</v>
      </c>
      <c r="J191" s="44"/>
    </row>
    <row r="193" spans="1:5">
      <c r="D193"/>
    </row>
    <row r="194" spans="1:5">
      <c r="A194" s="58" t="s">
        <v>44</v>
      </c>
      <c r="B194" s="58"/>
      <c r="C194" s="49"/>
      <c r="D194" s="48"/>
      <c r="E194" s="48" t="s">
        <v>45</v>
      </c>
    </row>
    <row r="195" spans="1:5">
      <c r="A195" s="48"/>
      <c r="B195" s="48"/>
      <c r="C195" s="49"/>
      <c r="D195" s="48"/>
      <c r="E195" s="48"/>
    </row>
    <row r="196" spans="1:5">
      <c r="A196" s="48"/>
      <c r="B196" s="48"/>
      <c r="C196" s="49"/>
      <c r="D196" s="48"/>
      <c r="E196" s="48"/>
    </row>
    <row r="197" spans="1:5">
      <c r="A197" s="58" t="s">
        <v>46</v>
      </c>
      <c r="B197" s="58"/>
      <c r="C197" s="49"/>
      <c r="D197" s="48"/>
      <c r="E197" s="48" t="s">
        <v>47</v>
      </c>
    </row>
    <row r="198" spans="1:5">
      <c r="D198"/>
    </row>
    <row r="199" spans="1:5">
      <c r="D199"/>
    </row>
    <row r="200" spans="1:5">
      <c r="D200"/>
    </row>
    <row r="201" spans="1:5">
      <c r="D201"/>
    </row>
    <row r="202" spans="1:5">
      <c r="D202"/>
    </row>
    <row r="203" spans="1:5">
      <c r="D203"/>
    </row>
    <row r="204" spans="1:5">
      <c r="D204"/>
    </row>
    <row r="205" spans="1:5">
      <c r="D205"/>
    </row>
    <row r="206" spans="1:5">
      <c r="D206"/>
    </row>
    <row r="207" spans="1:5">
      <c r="D207"/>
    </row>
    <row r="208" spans="1:5">
      <c r="D208"/>
    </row>
    <row r="209" spans="3:3" customFormat="1">
      <c r="C209" s="45"/>
    </row>
    <row r="210" spans="3:3" customFormat="1">
      <c r="C210" s="45"/>
    </row>
    <row r="211" spans="3:3" customFormat="1">
      <c r="C211" s="45"/>
    </row>
    <row r="212" spans="3:3" customFormat="1">
      <c r="C212" s="45"/>
    </row>
    <row r="213" spans="3:3" customFormat="1">
      <c r="C213" s="45"/>
    </row>
    <row r="214" spans="3:3" customFormat="1">
      <c r="C214" s="45"/>
    </row>
    <row r="215" spans="3:3" customFormat="1">
      <c r="C215" s="45"/>
    </row>
    <row r="216" spans="3:3" customFormat="1">
      <c r="C216" s="45"/>
    </row>
    <row r="217" spans="3:3" customFormat="1">
      <c r="C217" s="45"/>
    </row>
    <row r="218" spans="3:3" customFormat="1">
      <c r="C218" s="45"/>
    </row>
    <row r="219" spans="3:3" customFormat="1">
      <c r="C219" s="45"/>
    </row>
    <row r="220" spans="3:3" customFormat="1">
      <c r="C220" s="45"/>
    </row>
    <row r="221" spans="3:3" customFormat="1">
      <c r="C221" s="45"/>
    </row>
    <row r="222" spans="3:3" customFormat="1">
      <c r="C222" s="45"/>
    </row>
    <row r="223" spans="3:3" customFormat="1">
      <c r="C223" s="45"/>
    </row>
    <row r="224" spans="3:3" customFormat="1">
      <c r="C224" s="45"/>
    </row>
    <row r="225" spans="3:3" customFormat="1">
      <c r="C225" s="45"/>
    </row>
    <row r="226" spans="3:3" customFormat="1">
      <c r="C226" s="45"/>
    </row>
    <row r="227" spans="3:3" customFormat="1">
      <c r="C227" s="45"/>
    </row>
    <row r="228" spans="3:3" customFormat="1">
      <c r="C228" s="45"/>
    </row>
    <row r="229" spans="3:3" customFormat="1">
      <c r="C229" s="45"/>
    </row>
    <row r="230" spans="3:3" customFormat="1">
      <c r="C230" s="45"/>
    </row>
    <row r="231" spans="3:3" customFormat="1">
      <c r="C231" s="45"/>
    </row>
    <row r="232" spans="3:3" customFormat="1">
      <c r="C232" s="45"/>
    </row>
    <row r="233" spans="3:3" customFormat="1">
      <c r="C233" s="45"/>
    </row>
    <row r="234" spans="3:3" customFormat="1">
      <c r="C234" s="45"/>
    </row>
    <row r="235" spans="3:3" customFormat="1">
      <c r="C235" s="45"/>
    </row>
    <row r="236" spans="3:3" customFormat="1">
      <c r="C236" s="45"/>
    </row>
    <row r="237" spans="3:3" customFormat="1">
      <c r="C237" s="45"/>
    </row>
    <row r="238" spans="3:3" customFormat="1">
      <c r="C238" s="45"/>
    </row>
    <row r="239" spans="3:3" customFormat="1">
      <c r="C239" s="45"/>
    </row>
    <row r="240" spans="3:3" customFormat="1">
      <c r="C240" s="45"/>
    </row>
    <row r="241" spans="3:3" customFormat="1">
      <c r="C241" s="45"/>
    </row>
    <row r="242" spans="3:3" customFormat="1">
      <c r="C242" s="45"/>
    </row>
    <row r="243" spans="3:3" customFormat="1">
      <c r="C243" s="45"/>
    </row>
    <row r="244" spans="3:3" customFormat="1">
      <c r="C244" s="45"/>
    </row>
    <row r="245" spans="3:3" customFormat="1">
      <c r="C245" s="45"/>
    </row>
    <row r="246" spans="3:3" customFormat="1">
      <c r="C246" s="45"/>
    </row>
    <row r="247" spans="3:3" customFormat="1">
      <c r="C247" s="45"/>
    </row>
    <row r="248" spans="3:3" customFormat="1">
      <c r="C248" s="45"/>
    </row>
    <row r="249" spans="3:3" customFormat="1">
      <c r="C249" s="45"/>
    </row>
    <row r="250" spans="3:3" customFormat="1">
      <c r="C250" s="45"/>
    </row>
    <row r="251" spans="3:3" customFormat="1">
      <c r="C251" s="45"/>
    </row>
    <row r="252" spans="3:3" customFormat="1">
      <c r="C252" s="45"/>
    </row>
    <row r="253" spans="3:3" customFormat="1">
      <c r="C253" s="45"/>
    </row>
    <row r="254" spans="3:3" customFormat="1">
      <c r="C254" s="45"/>
    </row>
    <row r="255" spans="3:3" customFormat="1">
      <c r="C255" s="45"/>
    </row>
    <row r="256" spans="3:3" customFormat="1">
      <c r="C256" s="45"/>
    </row>
    <row r="257" spans="3:3" customFormat="1">
      <c r="C257" s="45"/>
    </row>
    <row r="258" spans="3:3" customFormat="1">
      <c r="C258" s="45"/>
    </row>
    <row r="259" spans="3:3" customFormat="1">
      <c r="C259" s="45"/>
    </row>
    <row r="260" spans="3:3" customFormat="1">
      <c r="C260" s="45"/>
    </row>
    <row r="261" spans="3:3" customFormat="1">
      <c r="C261" s="45"/>
    </row>
    <row r="262" spans="3:3" customFormat="1">
      <c r="C262" s="45"/>
    </row>
    <row r="263" spans="3:3" customFormat="1">
      <c r="C263" s="45"/>
    </row>
    <row r="264" spans="3:3" customFormat="1">
      <c r="C264" s="45"/>
    </row>
    <row r="265" spans="3:3" customFormat="1">
      <c r="C265" s="45"/>
    </row>
    <row r="266" spans="3:3" customFormat="1">
      <c r="C266" s="45"/>
    </row>
    <row r="267" spans="3:3" customFormat="1">
      <c r="C267" s="45"/>
    </row>
    <row r="268" spans="3:3" customFormat="1">
      <c r="C268" s="45"/>
    </row>
    <row r="269" spans="3:3" customFormat="1">
      <c r="C269" s="45"/>
    </row>
    <row r="270" spans="3:3" customFormat="1">
      <c r="C270" s="45"/>
    </row>
    <row r="271" spans="3:3" customFormat="1">
      <c r="C271" s="45"/>
    </row>
    <row r="272" spans="3:3" customFormat="1">
      <c r="C272" s="45"/>
    </row>
    <row r="273" spans="3:3" customFormat="1">
      <c r="C273" s="45"/>
    </row>
    <row r="274" spans="3:3" customFormat="1">
      <c r="C274" s="45"/>
    </row>
    <row r="275" spans="3:3" customFormat="1">
      <c r="C275" s="45"/>
    </row>
    <row r="276" spans="3:3" customFormat="1">
      <c r="C276" s="45"/>
    </row>
    <row r="277" spans="3:3" customFormat="1">
      <c r="C277" s="45"/>
    </row>
    <row r="278" spans="3:3" customFormat="1">
      <c r="C278" s="45"/>
    </row>
    <row r="279" spans="3:3" customFormat="1">
      <c r="C279" s="45"/>
    </row>
    <row r="280" spans="3:3" customFormat="1">
      <c r="C280" s="45"/>
    </row>
    <row r="281" spans="3:3" customFormat="1">
      <c r="C281" s="45"/>
    </row>
    <row r="282" spans="3:3" customFormat="1">
      <c r="C282" s="45"/>
    </row>
    <row r="283" spans="3:3" customFormat="1">
      <c r="C283" s="45"/>
    </row>
    <row r="284" spans="3:3" customFormat="1">
      <c r="C284" s="45"/>
    </row>
    <row r="285" spans="3:3" customFormat="1">
      <c r="C285" s="45"/>
    </row>
    <row r="286" spans="3:3" customFormat="1">
      <c r="C286" s="45"/>
    </row>
    <row r="287" spans="3:3" customFormat="1">
      <c r="C287" s="45"/>
    </row>
    <row r="288" spans="3:3" customFormat="1">
      <c r="C288" s="45"/>
    </row>
    <row r="289" spans="3:3" customFormat="1">
      <c r="C289" s="45"/>
    </row>
    <row r="290" spans="3:3" customFormat="1">
      <c r="C290" s="45"/>
    </row>
    <row r="291" spans="3:3" customFormat="1">
      <c r="C291" s="45"/>
    </row>
    <row r="292" spans="3:3" customFormat="1">
      <c r="C292" s="45"/>
    </row>
    <row r="293" spans="3:3" customFormat="1">
      <c r="C293" s="45"/>
    </row>
    <row r="294" spans="3:3" customFormat="1">
      <c r="C294" s="45"/>
    </row>
    <row r="295" spans="3:3" customFormat="1">
      <c r="C295" s="45"/>
    </row>
    <row r="296" spans="3:3" customFormat="1">
      <c r="C296" s="45"/>
    </row>
    <row r="297" spans="3:3" customFormat="1">
      <c r="C297" s="45"/>
    </row>
    <row r="298" spans="3:3" customFormat="1">
      <c r="C298" s="45"/>
    </row>
    <row r="299" spans="3:3" customFormat="1">
      <c r="C299" s="45"/>
    </row>
    <row r="300" spans="3:3" customFormat="1">
      <c r="C300" s="45"/>
    </row>
    <row r="301" spans="3:3" customFormat="1">
      <c r="C301" s="45"/>
    </row>
    <row r="302" spans="3:3" customFormat="1">
      <c r="C302" s="45"/>
    </row>
    <row r="303" spans="3:3" customFormat="1">
      <c r="C303" s="45"/>
    </row>
    <row r="304" spans="3:3" customFormat="1">
      <c r="C304" s="45"/>
    </row>
    <row r="305" spans="3:3" customFormat="1">
      <c r="C305" s="45"/>
    </row>
    <row r="306" spans="3:3" customFormat="1">
      <c r="C306" s="45"/>
    </row>
    <row r="307" spans="3:3" customFormat="1">
      <c r="C307" s="45"/>
    </row>
  </sheetData>
  <mergeCells count="69">
    <mergeCell ref="A194:B194"/>
    <mergeCell ref="A197:B197"/>
    <mergeCell ref="H1:I1"/>
    <mergeCell ref="A2:I2"/>
    <mergeCell ref="A3:A6"/>
    <mergeCell ref="B3:B6"/>
    <mergeCell ref="C3:F4"/>
    <mergeCell ref="H3:I4"/>
    <mergeCell ref="C5:C6"/>
    <mergeCell ref="E5:E6"/>
    <mergeCell ref="F5:F6"/>
    <mergeCell ref="H5:H6"/>
    <mergeCell ref="A40:B40"/>
    <mergeCell ref="I5:I6"/>
    <mergeCell ref="A8:I8"/>
    <mergeCell ref="A9:I9"/>
    <mergeCell ref="A11:B11"/>
    <mergeCell ref="A12:B12"/>
    <mergeCell ref="A15:B15"/>
    <mergeCell ref="A23:B23"/>
    <mergeCell ref="A25:B25"/>
    <mergeCell ref="A27:B27"/>
    <mergeCell ref="A29:B29"/>
    <mergeCell ref="A39:B39"/>
    <mergeCell ref="A75:B75"/>
    <mergeCell ref="A42:B42"/>
    <mergeCell ref="A43:G43"/>
    <mergeCell ref="A53:B53"/>
    <mergeCell ref="A54:I54"/>
    <mergeCell ref="A55:I55"/>
    <mergeCell ref="A57:B57"/>
    <mergeCell ref="A58:B58"/>
    <mergeCell ref="A61:B61"/>
    <mergeCell ref="A69:B69"/>
    <mergeCell ref="A71:B71"/>
    <mergeCell ref="A73:B73"/>
    <mergeCell ref="A119:B119"/>
    <mergeCell ref="A86:B86"/>
    <mergeCell ref="A88:B88"/>
    <mergeCell ref="A89:G89"/>
    <mergeCell ref="A99:B99"/>
    <mergeCell ref="A100:I100"/>
    <mergeCell ref="A101:I101"/>
    <mergeCell ref="A103:B103"/>
    <mergeCell ref="A104:B104"/>
    <mergeCell ref="A107:B107"/>
    <mergeCell ref="A115:B115"/>
    <mergeCell ref="A117:B117"/>
    <mergeCell ref="A85:B85"/>
    <mergeCell ref="A131:B131"/>
    <mergeCell ref="A135:G135"/>
    <mergeCell ref="A145:B145"/>
    <mergeCell ref="A177:B177"/>
    <mergeCell ref="A149:B149"/>
    <mergeCell ref="A150:B150"/>
    <mergeCell ref="A153:B153"/>
    <mergeCell ref="A161:B161"/>
    <mergeCell ref="A163:B163"/>
    <mergeCell ref="A165:B165"/>
    <mergeCell ref="A121:B121"/>
    <mergeCell ref="A132:B132"/>
    <mergeCell ref="A134:B134"/>
    <mergeCell ref="A146:I146"/>
    <mergeCell ref="A147:I147"/>
    <mergeCell ref="A167:B167"/>
    <mergeCell ref="A178:B178"/>
    <mergeCell ref="A180:B180"/>
    <mergeCell ref="A181:G181"/>
    <mergeCell ref="A191:B191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Криулино СОШ</vt:lpstr>
      <vt:lpstr>Тавра СОШ</vt:lpstr>
      <vt:lpstr>'Криулино СОШ'!Область_печати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2016-04-18T06:03:10Z</dcterms:modified>
</cp:coreProperties>
</file>